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140" windowWidth="20940" windowHeight="6820" tabRatio="911" firstSheet="12" activeTab="13"/>
  </bookViews>
  <sheets>
    <sheet name="C ban" sheetId="1" r:id="rId1"/>
    <sheet name="CV 1x " sheetId="2" r:id="rId2"/>
    <sheet name="CVV 3+" sheetId="3" r:id="rId3"/>
    <sheet name="CXV 1x " sheetId="4" r:id="rId4"/>
    <sheet name="CXV 2x" sheetId="5" r:id="rId5"/>
    <sheet name="CXV 3x" sheetId="6" r:id="rId6"/>
    <sheet name="CXV 3x+1 " sheetId="7" r:id="rId7"/>
    <sheet name="CXV 4x" sheetId="8" r:id="rId8"/>
    <sheet name="CXV 3x+2" sheetId="9" r:id="rId9"/>
    <sheet name="Muller 2x" sheetId="10" r:id="rId10"/>
    <sheet name="DSTA 2x" sheetId="11" r:id="rId11"/>
    <sheet name="DSTA 3x" sheetId="12" r:id="rId12"/>
    <sheet name="DSTA 3x+1" sheetId="13" r:id="rId13"/>
    <sheet name="DSTA 4x" sheetId="14" r:id="rId14"/>
    <sheet name="DSTA 3x+2" sheetId="15" r:id="rId15"/>
    <sheet name="VCmD 2x" sheetId="16" r:id="rId16"/>
    <sheet name="VCSF 1x" sheetId="17" r:id="rId17"/>
    <sheet name="CV 1x DD" sheetId="18" r:id="rId18"/>
    <sheet name="VCTFK 2x " sheetId="19" r:id="rId19"/>
    <sheet name="VCTF 2x" sheetId="20" r:id="rId20"/>
    <sheet name="VCTF 3x " sheetId="21" r:id="rId21"/>
    <sheet name="VCTF 4x" sheetId="22" r:id="rId22"/>
    <sheet name="VCTF 5x" sheetId="23" r:id="rId23"/>
    <sheet name="VCSH 1x" sheetId="24" r:id="rId24"/>
    <sheet name="VCTHK 2x" sheetId="25" state="hidden" r:id="rId25"/>
    <sheet name="CXL" sheetId="26" state="hidden" r:id="rId26"/>
    <sheet name="CXL3x" sheetId="27" state="hidden" r:id="rId27"/>
    <sheet name="CXL3x+1" sheetId="28" state="hidden" r:id="rId28"/>
    <sheet name="CXL4x" sheetId="29" state="hidden" r:id="rId29"/>
  </sheets>
  <definedNames/>
  <calcPr fullCalcOnLoad="1"/>
</workbook>
</file>

<file path=xl/sharedStrings.xml><?xml version="1.0" encoding="utf-8"?>
<sst xmlns="http://schemas.openxmlformats.org/spreadsheetml/2006/main" count="2698" uniqueCount="1013">
  <si>
    <t>KÕt cÊu ruét dÉn</t>
  </si>
  <si>
    <t>Gi¸ tèi thiÓu</t>
  </si>
  <si>
    <t>Gi¸ quy ®Þnh</t>
  </si>
  <si>
    <t>Gi¸ b¸o kh¸ch ch­a bao gåm VAT</t>
  </si>
  <si>
    <t>D©y pha</t>
  </si>
  <si>
    <t>§K</t>
  </si>
  <si>
    <t>VN§</t>
  </si>
  <si>
    <t>C 0.75</t>
  </si>
  <si>
    <t>C 1.25</t>
  </si>
  <si>
    <t>C 1.5</t>
  </si>
  <si>
    <t>C 2.5</t>
  </si>
  <si>
    <t>C 3.5</t>
  </si>
  <si>
    <t>C 5.5</t>
  </si>
  <si>
    <t>CV 1x0.75</t>
  </si>
  <si>
    <t>CV 1x1</t>
  </si>
  <si>
    <t>CV 1x1.25</t>
  </si>
  <si>
    <t>CV 1x1.5</t>
  </si>
  <si>
    <t>CV 1x2</t>
  </si>
  <si>
    <t>CV 1x2.5</t>
  </si>
  <si>
    <t>CV 1x3</t>
  </si>
  <si>
    <t>CV 1x3.5</t>
  </si>
  <si>
    <t>CV 1x4</t>
  </si>
  <si>
    <t>CV 1x5</t>
  </si>
  <si>
    <t>CV 1x5.5</t>
  </si>
  <si>
    <t>CV 1x6</t>
  </si>
  <si>
    <t>CV 1x7</t>
  </si>
  <si>
    <t>CV 1x8</t>
  </si>
  <si>
    <t>CV 1x10</t>
  </si>
  <si>
    <t>CV 1x11</t>
  </si>
  <si>
    <t>CV 1x14</t>
  </si>
  <si>
    <t>CV 1x16</t>
  </si>
  <si>
    <t>CV 1x22</t>
  </si>
  <si>
    <t>CV 1x25</t>
  </si>
  <si>
    <t>CV 1x30</t>
  </si>
  <si>
    <t>CV 1x35</t>
  </si>
  <si>
    <t>CV 1x38</t>
  </si>
  <si>
    <t>CV 1x50</t>
  </si>
  <si>
    <t>CV 1x60</t>
  </si>
  <si>
    <t>CV 1x70</t>
  </si>
  <si>
    <t>CV 1x75</t>
  </si>
  <si>
    <t>CV 1x80</t>
  </si>
  <si>
    <t>CV 1x95</t>
  </si>
  <si>
    <t>CV 1x100</t>
  </si>
  <si>
    <t>CV 1x120</t>
  </si>
  <si>
    <t>CV 1x125</t>
  </si>
  <si>
    <t>CV 1x150</t>
  </si>
  <si>
    <t>CV 1x185</t>
  </si>
  <si>
    <t>CV 1x200</t>
  </si>
  <si>
    <t>CV 1x240</t>
  </si>
  <si>
    <t>CV 1x250</t>
  </si>
  <si>
    <t>CV 1x300</t>
  </si>
  <si>
    <t>CV 1x400</t>
  </si>
  <si>
    <t>CV 1x500</t>
  </si>
  <si>
    <t>CV 1x630</t>
  </si>
  <si>
    <t>CV 1x800</t>
  </si>
  <si>
    <t>CVV 3x2.5+1x1.5</t>
  </si>
  <si>
    <t>CVV 3x4+1x2.5</t>
  </si>
  <si>
    <t>CVV 3x6+1x4</t>
  </si>
  <si>
    <t>CVV 3x8+1x6</t>
  </si>
  <si>
    <t>CVV 3x14+1x8</t>
  </si>
  <si>
    <t>CVV 3x14+1x10</t>
  </si>
  <si>
    <t>CVV 3x16+1x8</t>
  </si>
  <si>
    <t>CVV 3x16+1x10</t>
  </si>
  <si>
    <t>CVV 3x22+1x11</t>
  </si>
  <si>
    <t>CVV 3x25+1x14</t>
  </si>
  <si>
    <t>CVV 3x25+1x16</t>
  </si>
  <si>
    <t>CVV 3x30+1x16</t>
  </si>
  <si>
    <t>CVV 3x35+1x16</t>
  </si>
  <si>
    <t>CVV 3x35+1x25</t>
  </si>
  <si>
    <t>CVV 3x38+1x22</t>
  </si>
  <si>
    <t>CVV 3x38+1x25</t>
  </si>
  <si>
    <t>CVV 3x50+1x25</t>
  </si>
  <si>
    <t>CVV 3x50+1x35</t>
  </si>
  <si>
    <t>CVV 3x60+1x30</t>
  </si>
  <si>
    <t>CVV 3x60+1x35</t>
  </si>
  <si>
    <t>CVV 3x70+1x35</t>
  </si>
  <si>
    <t>CVV 3x70+1x50</t>
  </si>
  <si>
    <t>CVV 3x75+1x38</t>
  </si>
  <si>
    <t>CVV 3x80+1x50</t>
  </si>
  <si>
    <t>CVV 3x95+1x50</t>
  </si>
  <si>
    <t>CVV 3x95+1x70</t>
  </si>
  <si>
    <t>CVV 3x100+1x50</t>
  </si>
  <si>
    <t>CVV 3x100+1x60</t>
  </si>
  <si>
    <t>CVV 3x120+1x60</t>
  </si>
  <si>
    <t>CVV 3x120+1x70</t>
  </si>
  <si>
    <t>CVV 3x120+1x95</t>
  </si>
  <si>
    <t>CVV 3x125+1x70</t>
  </si>
  <si>
    <t>CVV 3x125+1x95</t>
  </si>
  <si>
    <t>CVV 3x150+1x70</t>
  </si>
  <si>
    <t>CVV 3x150+1x95</t>
  </si>
  <si>
    <t>CVV 3x150+1x120</t>
  </si>
  <si>
    <t>CVV 3x185+1x95</t>
  </si>
  <si>
    <t>CVV 3x185+1x120</t>
  </si>
  <si>
    <t>CVV 3x185+1x150</t>
  </si>
  <si>
    <t>CVV 3x200+1x100</t>
  </si>
  <si>
    <t>CVV 3x240+1x120</t>
  </si>
  <si>
    <t>CVV 3x240+1x150</t>
  </si>
  <si>
    <t>CVV 3x240+1x185</t>
  </si>
  <si>
    <t>CVV 3x300+1x150</t>
  </si>
  <si>
    <t>CVV 3x300+1x185</t>
  </si>
  <si>
    <t>CVV 3x300+1x240</t>
  </si>
  <si>
    <t>CXV 1x0.75</t>
  </si>
  <si>
    <t>CXV 1x1</t>
  </si>
  <si>
    <t>CXV 1x1.25</t>
  </si>
  <si>
    <t>CXV 1x1.5</t>
  </si>
  <si>
    <t>CXV 1x2</t>
  </si>
  <si>
    <t>CXV 1x2.5</t>
  </si>
  <si>
    <t>CXV 1x3</t>
  </si>
  <si>
    <t>CXV 1x3.5</t>
  </si>
  <si>
    <t>CXV 1x4</t>
  </si>
  <si>
    <t>CXV 1x5</t>
  </si>
  <si>
    <t>CXV 1x5.5</t>
  </si>
  <si>
    <t>CXV 1x6</t>
  </si>
  <si>
    <t>CXV 1x7</t>
  </si>
  <si>
    <t>CXV 1x8</t>
  </si>
  <si>
    <t>CXV 1x10</t>
  </si>
  <si>
    <t>CXV 1x11</t>
  </si>
  <si>
    <t>CXV 1x14</t>
  </si>
  <si>
    <t>CXV 1x16</t>
  </si>
  <si>
    <t>CXV 1x22</t>
  </si>
  <si>
    <t>CXV 1x25</t>
  </si>
  <si>
    <t>CXV 1x30</t>
  </si>
  <si>
    <t>CXV 1x35</t>
  </si>
  <si>
    <t>CXV 1x38</t>
  </si>
  <si>
    <t>CXV 1x50</t>
  </si>
  <si>
    <t>CXV 1x60</t>
  </si>
  <si>
    <t>CXV 1x70</t>
  </si>
  <si>
    <t>CXV 1x75</t>
  </si>
  <si>
    <t>CXV 1x80</t>
  </si>
  <si>
    <t>CXV 1x95</t>
  </si>
  <si>
    <t>CXV 1x100</t>
  </si>
  <si>
    <t>CXV 1x120</t>
  </si>
  <si>
    <t>CXV 1x125</t>
  </si>
  <si>
    <t>CXV 1x150</t>
  </si>
  <si>
    <t>CXV 1x185</t>
  </si>
  <si>
    <t>CXV 1x200</t>
  </si>
  <si>
    <t>CXV 1x240</t>
  </si>
  <si>
    <t>CXV 1x250</t>
  </si>
  <si>
    <t>CXV 1x300</t>
  </si>
  <si>
    <t>CXV 1x400</t>
  </si>
  <si>
    <t>CXV 1x500</t>
  </si>
  <si>
    <t>CXV 1x630</t>
  </si>
  <si>
    <t>CXV 1x800</t>
  </si>
  <si>
    <t>CXV 2x1.5</t>
  </si>
  <si>
    <t>CXV 2x2.5</t>
  </si>
  <si>
    <t>CXV 2x4</t>
  </si>
  <si>
    <t>CXV 2x6</t>
  </si>
  <si>
    <t>CXV 2x10</t>
  </si>
  <si>
    <t>CXV 2x16</t>
  </si>
  <si>
    <t>CXV 2x25</t>
  </si>
  <si>
    <t>CXV 3x0.75</t>
  </si>
  <si>
    <t>CXV 3x1</t>
  </si>
  <si>
    <t>CXV 3x1.25</t>
  </si>
  <si>
    <t>CXV 3x4</t>
  </si>
  <si>
    <t>CXV 3x5</t>
  </si>
  <si>
    <t>CXV 3x5.5</t>
  </si>
  <si>
    <t>CXV 3x6</t>
  </si>
  <si>
    <t>CXV 3x7</t>
  </si>
  <si>
    <t>CXV 3x8</t>
  </si>
  <si>
    <t>CXV 3x10</t>
  </si>
  <si>
    <t>CXV 3x11</t>
  </si>
  <si>
    <t>CXV 3x14</t>
  </si>
  <si>
    <t>CXV 3x16</t>
  </si>
  <si>
    <t>CXV 3x22</t>
  </si>
  <si>
    <t>CXV 3x25</t>
  </si>
  <si>
    <t>CXV 3x30</t>
  </si>
  <si>
    <t>CXV 3x35</t>
  </si>
  <si>
    <t>CXV 3x38</t>
  </si>
  <si>
    <t>CXV 3x50</t>
  </si>
  <si>
    <t>CXV 3x60</t>
  </si>
  <si>
    <t>CXV 3x70</t>
  </si>
  <si>
    <t>CXV 3x75</t>
  </si>
  <si>
    <t>CXV 3x80</t>
  </si>
  <si>
    <t>CXV 3x95</t>
  </si>
  <si>
    <t>CXV 3x100</t>
  </si>
  <si>
    <t>CXV 3x120</t>
  </si>
  <si>
    <t>CXV 3x125</t>
  </si>
  <si>
    <t>CXV 3x150</t>
  </si>
  <si>
    <t>CXV 3x185</t>
  </si>
  <si>
    <t>CXV 3x200</t>
  </si>
  <si>
    <t>CXV 3x240</t>
  </si>
  <si>
    <t>CXV 3x250</t>
  </si>
  <si>
    <t>CXV 3x300</t>
  </si>
  <si>
    <t>CXV 3x400</t>
  </si>
  <si>
    <t>CXV 3x2.5+1x1.5</t>
  </si>
  <si>
    <t>CXV 3x4+1x2.5</t>
  </si>
  <si>
    <t>CXV 3x6+1x4</t>
  </si>
  <si>
    <t>CXV 3x8+1x6</t>
  </si>
  <si>
    <t>CXV 3x14+1x8</t>
  </si>
  <si>
    <t>CXV 3x14+1x10</t>
  </si>
  <si>
    <t>CXV 3x16+1x8</t>
  </si>
  <si>
    <t>CXV 3x16+1x10</t>
  </si>
  <si>
    <t>CXV 3x22+1x11</t>
  </si>
  <si>
    <t>CXV 3x25+1x14</t>
  </si>
  <si>
    <t>CXV 3x25+1x16</t>
  </si>
  <si>
    <t>CXV 3x30+1x16</t>
  </si>
  <si>
    <t>CXV 3x35+1x16</t>
  </si>
  <si>
    <t>CXV 3x35+1x25</t>
  </si>
  <si>
    <t>CXV 3x38+1x22</t>
  </si>
  <si>
    <t>CXV 3x38+1x25</t>
  </si>
  <si>
    <t>CXV 3x50+1x25</t>
  </si>
  <si>
    <t>CXV 3x50+1x35</t>
  </si>
  <si>
    <t>CXV 3x60+1x30</t>
  </si>
  <si>
    <t>CXV 3x60+1x35</t>
  </si>
  <si>
    <t>CXV 3x70+1x35</t>
  </si>
  <si>
    <t>CXV 3x70+1x50</t>
  </si>
  <si>
    <t>CXV 3x75+1x38</t>
  </si>
  <si>
    <t>CXV 3x80+1x50</t>
  </si>
  <si>
    <t>CXV 3x95+1x50</t>
  </si>
  <si>
    <t>CXV 3x95+1x70</t>
  </si>
  <si>
    <t>CXV 3x100+1x50</t>
  </si>
  <si>
    <t>CXV 3x100+1x60</t>
  </si>
  <si>
    <t>CXV 3x120+1x60</t>
  </si>
  <si>
    <t>CXV 3x120+1x70</t>
  </si>
  <si>
    <t>CXV 3x120+1x95</t>
  </si>
  <si>
    <t>CXV 3x125+1x70</t>
  </si>
  <si>
    <t>CXV 3x125+1x95</t>
  </si>
  <si>
    <t>CXV 3x150+1x70</t>
  </si>
  <si>
    <t>CXV 3x150+1x95</t>
  </si>
  <si>
    <t>CXV 3x150+1x120</t>
  </si>
  <si>
    <t>CXV 3x185+1x95</t>
  </si>
  <si>
    <t>CXV 3x185+1x120</t>
  </si>
  <si>
    <t>CXV 3x185+1x150</t>
  </si>
  <si>
    <t>CXV 3x200+1x100</t>
  </si>
  <si>
    <t>CXV 3x240+1x120</t>
  </si>
  <si>
    <t>CXV 3x240+1x150</t>
  </si>
  <si>
    <t>CXV 3x240+1x185</t>
  </si>
  <si>
    <t>CXV 3x300+1x150</t>
  </si>
  <si>
    <t>CXV 3x300+1x185</t>
  </si>
  <si>
    <t>CXV 3x300+1x240</t>
  </si>
  <si>
    <t>CXV 4x0.75</t>
  </si>
  <si>
    <t>CXV 4x1</t>
  </si>
  <si>
    <t>CXV 4x1.25</t>
  </si>
  <si>
    <t>CXV 4x1.5</t>
  </si>
  <si>
    <t>CXV 4x2</t>
  </si>
  <si>
    <t>CXV 4x2.5</t>
  </si>
  <si>
    <t>CXV 4x3</t>
  </si>
  <si>
    <t>CXV 4x3.5</t>
  </si>
  <si>
    <t>CXV 4x4</t>
  </si>
  <si>
    <t>CXV 4x5</t>
  </si>
  <si>
    <t>CXV 4x5.5</t>
  </si>
  <si>
    <t>CXV 4x6</t>
  </si>
  <si>
    <t>CXV 4x7</t>
  </si>
  <si>
    <t>CXV 4x8</t>
  </si>
  <si>
    <t>CXV 4x10</t>
  </si>
  <si>
    <t>CXV 4x11</t>
  </si>
  <si>
    <t>CXV 4x14</t>
  </si>
  <si>
    <t>CXV 4x16</t>
  </si>
  <si>
    <t>CXV 4x22</t>
  </si>
  <si>
    <t>CXV 4x25</t>
  </si>
  <si>
    <t>CXV 4x30</t>
  </si>
  <si>
    <t>CXV 4x35</t>
  </si>
  <si>
    <t>CXV 4x38</t>
  </si>
  <si>
    <t>CXV 4x50</t>
  </si>
  <si>
    <t>CXV 4x60</t>
  </si>
  <si>
    <t>CXV 4x70</t>
  </si>
  <si>
    <t>CXV 4x75</t>
  </si>
  <si>
    <t>CXV 4x80</t>
  </si>
  <si>
    <t>CXV 4x95</t>
  </si>
  <si>
    <t>CXV 4x100</t>
  </si>
  <si>
    <t>CXV 4x120</t>
  </si>
  <si>
    <t>CXV 4x125</t>
  </si>
  <si>
    <t>CXV 4x150</t>
  </si>
  <si>
    <t>CXV 4x185</t>
  </si>
  <si>
    <t>CXV 4x200</t>
  </si>
  <si>
    <t>CXV 4x240</t>
  </si>
  <si>
    <t>CXV 4x250</t>
  </si>
  <si>
    <t>CXV 4x300</t>
  </si>
  <si>
    <t>CXV 4x400</t>
  </si>
  <si>
    <t>CXV 3x2.5+2x1.5</t>
  </si>
  <si>
    <t>CXV 3x4+2x2.5</t>
  </si>
  <si>
    <t>CXV 3x6+2x4</t>
  </si>
  <si>
    <t>CXV 3x8+2x6</t>
  </si>
  <si>
    <t>CXV 3x14+2x8</t>
  </si>
  <si>
    <t>CXV 3x14+2x10</t>
  </si>
  <si>
    <t>CXV 3x16+2x8</t>
  </si>
  <si>
    <t>CXV 3x16+2x10</t>
  </si>
  <si>
    <t>CXV 3x22+2x11</t>
  </si>
  <si>
    <t>CXV 3x25+2x14</t>
  </si>
  <si>
    <t>CXV 3x25+2x16</t>
  </si>
  <si>
    <t>CXV 3x30+2x16</t>
  </si>
  <si>
    <t>CXV 3x35+2x16</t>
  </si>
  <si>
    <t>CXV 3x35+2x25</t>
  </si>
  <si>
    <t>CXV 3x38+2x22</t>
  </si>
  <si>
    <t>CXV 3x38+2x25</t>
  </si>
  <si>
    <t>CXV 3x50+2x25</t>
  </si>
  <si>
    <t>CXV 3x50+2x35</t>
  </si>
  <si>
    <t>CXV 3x60+2x30</t>
  </si>
  <si>
    <t>CXV 3x60+2x35</t>
  </si>
  <si>
    <t>CXV 3x70+2x35</t>
  </si>
  <si>
    <t>CXV 3x70+2x50</t>
  </si>
  <si>
    <t>CXV 3x75+2x38</t>
  </si>
  <si>
    <t>CXV 3x80+2x50</t>
  </si>
  <si>
    <t>CXV 3x95+2x50</t>
  </si>
  <si>
    <t>CXV 3x95+2x70</t>
  </si>
  <si>
    <t>CXV 3x100+2x50</t>
  </si>
  <si>
    <t>CXV 3x100+2x60</t>
  </si>
  <si>
    <t>CXV 3x120+2x60</t>
  </si>
  <si>
    <t>CXV 3x120+2x70</t>
  </si>
  <si>
    <t>CXV 3x120+2x95</t>
  </si>
  <si>
    <t>CXV 3x125+2x70</t>
  </si>
  <si>
    <t>CXV 3x125+2x95</t>
  </si>
  <si>
    <t>CXV 3x150+2x70</t>
  </si>
  <si>
    <t>CXV 3x150+2x95</t>
  </si>
  <si>
    <t>CXV 3x150+2x120</t>
  </si>
  <si>
    <t>CXV 3x185+2x95</t>
  </si>
  <si>
    <t>CXV 3x185+2x120</t>
  </si>
  <si>
    <t>CXV 3x185+2x150</t>
  </si>
  <si>
    <t>CXV 3x200+2x100</t>
  </si>
  <si>
    <t>CXV 3x240+2x120</t>
  </si>
  <si>
    <t>CXV 3x240+2x150</t>
  </si>
  <si>
    <t>CXV 3x240+2x185</t>
  </si>
  <si>
    <t>CXV 3x300+2x150</t>
  </si>
  <si>
    <t>CXV 3x300+2x185</t>
  </si>
  <si>
    <t>CXV 3x300+2x240</t>
  </si>
  <si>
    <t>MULLER 2x4</t>
  </si>
  <si>
    <t>MULLER 2x6</t>
  </si>
  <si>
    <t>MULLER 2x7</t>
  </si>
  <si>
    <t>MULLER 2x10</t>
  </si>
  <si>
    <t>MULLER 2x11</t>
  </si>
  <si>
    <t>MULLER 2x14</t>
  </si>
  <si>
    <t>MULLER 2x16</t>
  </si>
  <si>
    <t>MULLER 2x22</t>
  </si>
  <si>
    <t>MULLER 2x25</t>
  </si>
  <si>
    <t>DSTA 2x0.75</t>
  </si>
  <si>
    <t>DSTA 2x1</t>
  </si>
  <si>
    <t>DSTA 2x1.25</t>
  </si>
  <si>
    <t>DSTA 2x1.5</t>
  </si>
  <si>
    <t>DSTA 2x2</t>
  </si>
  <si>
    <t>DSTA 2x2.5</t>
  </si>
  <si>
    <t>DSTA 2x3</t>
  </si>
  <si>
    <t>DSTA 2x3.5</t>
  </si>
  <si>
    <t>DSTA 2x4</t>
  </si>
  <si>
    <t>DSTA 2x5</t>
  </si>
  <si>
    <t>DSTA 2x5.5</t>
  </si>
  <si>
    <t>DSTA 2x6</t>
  </si>
  <si>
    <t>DSTA 2x7</t>
  </si>
  <si>
    <t>DSTA 2x8</t>
  </si>
  <si>
    <t>DSTA 2x10</t>
  </si>
  <si>
    <t>DSTA 2x11</t>
  </si>
  <si>
    <t>DSTA 2x14</t>
  </si>
  <si>
    <t>DSTA 2x16</t>
  </si>
  <si>
    <t>DSTA 2x22</t>
  </si>
  <si>
    <t>DSTA 2x25</t>
  </si>
  <si>
    <t>DSTA 2x30</t>
  </si>
  <si>
    <t>DSTA 2x35</t>
  </si>
  <si>
    <t>DSTA 2x38</t>
  </si>
  <si>
    <t>DSTA 2x50</t>
  </si>
  <si>
    <t>DSTA 2x60</t>
  </si>
  <si>
    <t>DSTA 2x70</t>
  </si>
  <si>
    <t>DSTA 2x75</t>
  </si>
  <si>
    <t>DSTA 2x80</t>
  </si>
  <si>
    <t>DSTA 2x95</t>
  </si>
  <si>
    <t>DSTA 2x100</t>
  </si>
  <si>
    <t>DSTA 2x120</t>
  </si>
  <si>
    <t>DSTA 2x125</t>
  </si>
  <si>
    <t>DSTA 2x150</t>
  </si>
  <si>
    <t>DSTA 3x0.75</t>
  </si>
  <si>
    <t>DSTA 3x1</t>
  </si>
  <si>
    <t>DSTA 3x1.25</t>
  </si>
  <si>
    <t>DSTA 3x1.5</t>
  </si>
  <si>
    <t>DSTA 3x2</t>
  </si>
  <si>
    <t>DSTA 3x2.5</t>
  </si>
  <si>
    <t>DSTA 3x3</t>
  </si>
  <si>
    <t>DSTA 3x3.5</t>
  </si>
  <si>
    <t>DSTA 3x4</t>
  </si>
  <si>
    <t>DSTA 3x5</t>
  </si>
  <si>
    <t>DSTA 3x5.5</t>
  </si>
  <si>
    <t>DSTA 3x6</t>
  </si>
  <si>
    <t>DSTA 3x7</t>
  </si>
  <si>
    <t>DSTA 3x8</t>
  </si>
  <si>
    <t>DSTA 3x10</t>
  </si>
  <si>
    <t>DSTA 3x11</t>
  </si>
  <si>
    <t>DSTA 3x14</t>
  </si>
  <si>
    <t>DSTA 3x16</t>
  </si>
  <si>
    <t>DSTA 3x22</t>
  </si>
  <si>
    <t>DSTA 3x25</t>
  </si>
  <si>
    <t>DSTA 3x30</t>
  </si>
  <si>
    <t>DSTA 3x35</t>
  </si>
  <si>
    <t>DSTA 3x38</t>
  </si>
  <si>
    <t>DSTA 3x50</t>
  </si>
  <si>
    <t>DSTA 3x60</t>
  </si>
  <si>
    <t>DSTA 3x70</t>
  </si>
  <si>
    <t>DSTA 3x75</t>
  </si>
  <si>
    <t>DSTA 3x80</t>
  </si>
  <si>
    <t>DSTA 3x95</t>
  </si>
  <si>
    <t>DSTA 3x100</t>
  </si>
  <si>
    <t>DSTA 3x120</t>
  </si>
  <si>
    <t>DSTA 3x125</t>
  </si>
  <si>
    <t>DSTA 3x150</t>
  </si>
  <si>
    <t>DSTA 3x185</t>
  </si>
  <si>
    <t>DSTA 3x200</t>
  </si>
  <si>
    <t>DSTA 3x240</t>
  </si>
  <si>
    <t>DSTA 3x250</t>
  </si>
  <si>
    <t>DSTA 3x300</t>
  </si>
  <si>
    <t>DSTA 3x400</t>
  </si>
  <si>
    <t>DSTA 3x2.5+1x1.5</t>
  </si>
  <si>
    <t>DSTA 3x4+1x2.5</t>
  </si>
  <si>
    <t>DSTA 3x6+1x4</t>
  </si>
  <si>
    <t>DSTA 3x8+1x6</t>
  </si>
  <si>
    <t>DSTA 3x14+1x8</t>
  </si>
  <si>
    <t>DSTA 3x14+1x10</t>
  </si>
  <si>
    <t>DSTA 3x16+1x8</t>
  </si>
  <si>
    <t>DSTA 3x16+1x10</t>
  </si>
  <si>
    <t>DSTA 3x22+1x11</t>
  </si>
  <si>
    <t>DSTA 3x25+1x14</t>
  </si>
  <si>
    <t>DSTA 3x25+1x16</t>
  </si>
  <si>
    <t>DSTA 3x30+1x16</t>
  </si>
  <si>
    <t>DSTA 3x35+1x16</t>
  </si>
  <si>
    <t>DSTA 3x35+1x25</t>
  </si>
  <si>
    <t>DSTA 3x38+1x22</t>
  </si>
  <si>
    <t>DSTA 3x38+1x25</t>
  </si>
  <si>
    <t>DSTA 3x50+1x25</t>
  </si>
  <si>
    <t>DSTA 3x50+1x35</t>
  </si>
  <si>
    <t>DSTA 3x60+1x30</t>
  </si>
  <si>
    <t>DSTA 3x60+1x35</t>
  </si>
  <si>
    <t>DSTA 3x70+1x35</t>
  </si>
  <si>
    <t>DSTA 3x70+1x50</t>
  </si>
  <si>
    <t>DSTA 3x75+1x38</t>
  </si>
  <si>
    <t>DSTA 3x80+1x50</t>
  </si>
  <si>
    <t>DSTA 3x95+1x50</t>
  </si>
  <si>
    <t>DSTA 3x95+1x70</t>
  </si>
  <si>
    <t>DSTA 3x100+1x50</t>
  </si>
  <si>
    <t>DSTA 3x100+1x60</t>
  </si>
  <si>
    <t>DSTA 3x120+1x60</t>
  </si>
  <si>
    <t>DSTA 3x120+1x70</t>
  </si>
  <si>
    <t>DSTA 3x120+1x95</t>
  </si>
  <si>
    <t>DSTA 3x125+1x70</t>
  </si>
  <si>
    <t>DSTA 3x125+1x95</t>
  </si>
  <si>
    <t>DSTA 3x150+1x70</t>
  </si>
  <si>
    <t>DSTA 3x150+1x95</t>
  </si>
  <si>
    <t>DSTA 3x150+1x120</t>
  </si>
  <si>
    <t>DSTA 3x185+1x95</t>
  </si>
  <si>
    <t>DSTA 3x185+1x120</t>
  </si>
  <si>
    <t>DSTA 3x185+1x150</t>
  </si>
  <si>
    <t>DSTA 3x200+1x100</t>
  </si>
  <si>
    <t>DSTA 3x240+1x120</t>
  </si>
  <si>
    <t>DSTA 3x240+1x150</t>
  </si>
  <si>
    <t>DSTA 3x240+1x185</t>
  </si>
  <si>
    <t>DSTA 3x300+1x150</t>
  </si>
  <si>
    <t>DSTA 3x300+1x185</t>
  </si>
  <si>
    <t>DSTA 3x300+1x240</t>
  </si>
  <si>
    <t>DSTA 4x0.75</t>
  </si>
  <si>
    <t>DSTA 4x1</t>
  </si>
  <si>
    <t>DSTA 4x1.25</t>
  </si>
  <si>
    <t>DSTA 4x1.5</t>
  </si>
  <si>
    <t>DSTA 4x2</t>
  </si>
  <si>
    <t>DSTA 4x2.5</t>
  </si>
  <si>
    <t>DSTA 4x3</t>
  </si>
  <si>
    <t>DSTA 4x3.5</t>
  </si>
  <si>
    <t>DSTA 4x4</t>
  </si>
  <si>
    <t>DSTA 4x5</t>
  </si>
  <si>
    <t>DSTA 4x5.5</t>
  </si>
  <si>
    <t>DSTA 4x6</t>
  </si>
  <si>
    <t>DSTA 4x7</t>
  </si>
  <si>
    <t>DSTA 4x8</t>
  </si>
  <si>
    <t>DSTA 4x10</t>
  </si>
  <si>
    <t>DSTA 4x11</t>
  </si>
  <si>
    <t>DSTA 4x14</t>
  </si>
  <si>
    <t>DSTA 4x16</t>
  </si>
  <si>
    <t>DSTA 4x22</t>
  </si>
  <si>
    <t>DSTA 4x25</t>
  </si>
  <si>
    <t>DSTA 4x30</t>
  </si>
  <si>
    <t>DSTA 4x35</t>
  </si>
  <si>
    <t>DSTA 4x38</t>
  </si>
  <si>
    <t>DSTA 4x50</t>
  </si>
  <si>
    <t>DSTA 4x60</t>
  </si>
  <si>
    <t>DSTA 4x70</t>
  </si>
  <si>
    <t>DSTA 4x75</t>
  </si>
  <si>
    <t>DSTA 4x80</t>
  </si>
  <si>
    <t>DSTA 4x95</t>
  </si>
  <si>
    <t>DSTA 4x100</t>
  </si>
  <si>
    <t>DSTA 4x120</t>
  </si>
  <si>
    <t>DSTA 4x125</t>
  </si>
  <si>
    <t>DSTA 4x150</t>
  </si>
  <si>
    <t>DSTA 4x185</t>
  </si>
  <si>
    <t>DSTA 4x200</t>
  </si>
  <si>
    <t>DSTA 4x240</t>
  </si>
  <si>
    <t>DSTA 4x250</t>
  </si>
  <si>
    <t>DSTA 4x300</t>
  </si>
  <si>
    <t>DSTA 4x400</t>
  </si>
  <si>
    <t>DSTA 3x2.5+2x1.5</t>
  </si>
  <si>
    <t>DSTA 3x4+2x2.5</t>
  </si>
  <si>
    <t>DSTA 3x6+2x4</t>
  </si>
  <si>
    <t>DSTA 3x8+2x6</t>
  </si>
  <si>
    <t>DSTA 3x14+2x8</t>
  </si>
  <si>
    <t>DSTA 3x14+2x10</t>
  </si>
  <si>
    <t>DSTA 3x16+2x8</t>
  </si>
  <si>
    <t>DSTA 3x16+2x10</t>
  </si>
  <si>
    <t>DSTA 3x22+2x11</t>
  </si>
  <si>
    <t>DSTA 3x25+2x14</t>
  </si>
  <si>
    <t>DSTA 3x25+2x16</t>
  </si>
  <si>
    <t>DSTA 3x30+2x16</t>
  </si>
  <si>
    <t>DSTA 3x35+2x16</t>
  </si>
  <si>
    <t>DSTA 3x35+2x25</t>
  </si>
  <si>
    <t>DSTA 3x38+2x22</t>
  </si>
  <si>
    <t>DSTA 3x38+2x25</t>
  </si>
  <si>
    <t>DSTA 3x50+2x25</t>
  </si>
  <si>
    <t>DSTA 3x50+2x35</t>
  </si>
  <si>
    <t>DSTA 3x60+2x30</t>
  </si>
  <si>
    <t>DSTA 3x60+2x35</t>
  </si>
  <si>
    <t>DSTA 3x70+2x35</t>
  </si>
  <si>
    <t>DSTA 3x70+2x50</t>
  </si>
  <si>
    <t>DSTA 3x75+2x38</t>
  </si>
  <si>
    <t>DSTA 3x80+2x50</t>
  </si>
  <si>
    <t>DSTA 3x95+2x50</t>
  </si>
  <si>
    <t>DSTA 3x95+2x70</t>
  </si>
  <si>
    <t>DSTA 3x100+2x50</t>
  </si>
  <si>
    <t>DSTA 3x100+2x60</t>
  </si>
  <si>
    <t>DSTA 3x120+2x60</t>
  </si>
  <si>
    <t>DSTA 3x120+2x70</t>
  </si>
  <si>
    <t>DSTA 3x120+2x95</t>
  </si>
  <si>
    <t>DSTA 3x125+2x70</t>
  </si>
  <si>
    <t>DSTA 3x125+2x95</t>
  </si>
  <si>
    <t>DSTA 3x150+2x70</t>
  </si>
  <si>
    <t>DSTA 3x150+2x95</t>
  </si>
  <si>
    <t>DSTA 3x150+2x120</t>
  </si>
  <si>
    <t>DSTA 3x185+2x95</t>
  </si>
  <si>
    <t>DSTA 3x185+2x120</t>
  </si>
  <si>
    <t>DSTA 3x185+2x150</t>
  </si>
  <si>
    <t>DSTA 3x200+2x100</t>
  </si>
  <si>
    <t>DSTA 3x240+2x120</t>
  </si>
  <si>
    <t>DSTA 3x240+2x150</t>
  </si>
  <si>
    <t>DSTA 3x240+2x185</t>
  </si>
  <si>
    <t>DSTA 3x300+2x150</t>
  </si>
  <si>
    <t>DSTA 3x300+2x185</t>
  </si>
  <si>
    <t>DSTA 3x300+2x240</t>
  </si>
  <si>
    <t>VCmD 2x0.3</t>
  </si>
  <si>
    <t>VCmD 2x0.4</t>
  </si>
  <si>
    <t>VCmD 2x0.5</t>
  </si>
  <si>
    <t>VCmD 2x0.6</t>
  </si>
  <si>
    <t>VCmD 2x0.75</t>
  </si>
  <si>
    <t>VCmD 2x1.0</t>
  </si>
  <si>
    <t>VCmD 2x1.25</t>
  </si>
  <si>
    <t>VCmD 2x1.5</t>
  </si>
  <si>
    <t>VCmD 2x1.6</t>
  </si>
  <si>
    <t>VCmD 2x2.0</t>
  </si>
  <si>
    <t>VCmD 2x2.5</t>
  </si>
  <si>
    <t xml:space="preserve">VCSF 1x0.5 </t>
  </si>
  <si>
    <t xml:space="preserve">VCSF 1x0.75 </t>
  </si>
  <si>
    <t>VCSF 1x1.0</t>
  </si>
  <si>
    <t xml:space="preserve">VCSF 1x1.25 </t>
  </si>
  <si>
    <t>VCSF 1x1.5</t>
  </si>
  <si>
    <t>VCSF 1x2.0</t>
  </si>
  <si>
    <t xml:space="preserve">VCSF 1x2.5 </t>
  </si>
  <si>
    <t>VCSF 1x3.0</t>
  </si>
  <si>
    <t>VCSF 1x4.0</t>
  </si>
  <si>
    <t>VCSF 1x5.0</t>
  </si>
  <si>
    <t>VCSF 1x6.0</t>
  </si>
  <si>
    <t>VCSF 1x8.0</t>
  </si>
  <si>
    <t>VCSF 1x10.0</t>
  </si>
  <si>
    <t>VCTFK 2x0.3</t>
  </si>
  <si>
    <t>VCTFK 2x0.4</t>
  </si>
  <si>
    <t>VCTFK 2x0.5</t>
  </si>
  <si>
    <t>VCTFK 2x0.6</t>
  </si>
  <si>
    <t>VCTFK 2x0.7</t>
  </si>
  <si>
    <t>VCTFK 2x0.75</t>
  </si>
  <si>
    <t>VCTFK 2x1.0</t>
  </si>
  <si>
    <t>VCTFK 2x1.25</t>
  </si>
  <si>
    <t>VCTFK 2x1.5</t>
  </si>
  <si>
    <t>VCTFK 2x1.6</t>
  </si>
  <si>
    <t>VCTFK 2x2.0</t>
  </si>
  <si>
    <t>VCTFK 2x2.5</t>
  </si>
  <si>
    <t>VCTFK 2x3.0</t>
  </si>
  <si>
    <t>VCTFK 2x3.5</t>
  </si>
  <si>
    <t>VCTFK 2x4.0</t>
  </si>
  <si>
    <t>VCTFK 2x5.0</t>
  </si>
  <si>
    <t>VCTFK 2x5.5</t>
  </si>
  <si>
    <t>VCTFK 2x6.0</t>
  </si>
  <si>
    <t>VCTFK 2x8.0</t>
  </si>
  <si>
    <t>VCTFK 2x10.0</t>
  </si>
  <si>
    <t>VCTF 2x0.5</t>
  </si>
  <si>
    <t>VCTF 2x0.6</t>
  </si>
  <si>
    <t>VCTF 2x0.75</t>
  </si>
  <si>
    <t>VCTF 2x1.0</t>
  </si>
  <si>
    <t>VCTF 2x1.25</t>
  </si>
  <si>
    <t>VCTF 2x1.5</t>
  </si>
  <si>
    <t>VCTF 2x2.0</t>
  </si>
  <si>
    <t>VCTF 2x2.5</t>
  </si>
  <si>
    <t>VCTF 2x3.0</t>
  </si>
  <si>
    <t>VCTF 2x4.0</t>
  </si>
  <si>
    <t>VCTF 2x5.0</t>
  </si>
  <si>
    <t>VCTF 2x6.0</t>
  </si>
  <si>
    <t>VCTF 3x0.5</t>
  </si>
  <si>
    <t>VCTF 3x0.6</t>
  </si>
  <si>
    <t>VCTF 3x0.75</t>
  </si>
  <si>
    <t>VCTF 3x1.0</t>
  </si>
  <si>
    <t>VCTF 3x1.25</t>
  </si>
  <si>
    <t>VCTF 3x1.5</t>
  </si>
  <si>
    <t>VCTF 3x2.0</t>
  </si>
  <si>
    <t>VCTF 3x2.5</t>
  </si>
  <si>
    <t>VCTF 3x3.0</t>
  </si>
  <si>
    <t>VCTF 3x4.0</t>
  </si>
  <si>
    <t>VCTF 3x5.0</t>
  </si>
  <si>
    <t>VCTF 3x6.0</t>
  </si>
  <si>
    <t>VCTF 4x0.5</t>
  </si>
  <si>
    <t>VCTF 4x0.6</t>
  </si>
  <si>
    <t>VCTF 4x0.75</t>
  </si>
  <si>
    <t>VCTF 4x1.0</t>
  </si>
  <si>
    <t>VCTF 4x1.25</t>
  </si>
  <si>
    <t>VCTF 4x1.5</t>
  </si>
  <si>
    <t>VCTF 4x2.0</t>
  </si>
  <si>
    <t>VCTF 4x2.5</t>
  </si>
  <si>
    <t>VCTF 4x3.0</t>
  </si>
  <si>
    <t>VCTF 4x4.0</t>
  </si>
  <si>
    <t>VCTF 4x5.0</t>
  </si>
  <si>
    <t>VCTF 4x6.0</t>
  </si>
  <si>
    <t>VCTF 5x0.5</t>
  </si>
  <si>
    <t>VCTF 5x0.6</t>
  </si>
  <si>
    <t>VCTF 5x0.75</t>
  </si>
  <si>
    <t>VCTF 5x1.0</t>
  </si>
  <si>
    <t>VCTF 5x1.25</t>
  </si>
  <si>
    <t>VCTF 5x1.5</t>
  </si>
  <si>
    <t>VCTF 5x2.0</t>
  </si>
  <si>
    <t>VCTF 5x2.5</t>
  </si>
  <si>
    <t>VCTF 5x3.0</t>
  </si>
  <si>
    <t>VCTF 5x4.0</t>
  </si>
  <si>
    <t>VCTF 5x5.0</t>
  </si>
  <si>
    <t>VCTF 5x6.0</t>
  </si>
  <si>
    <t>VCSH 1x0.5</t>
  </si>
  <si>
    <t>VCSH 1x0.75</t>
  </si>
  <si>
    <t>VCSH 1x0.8</t>
  </si>
  <si>
    <t>VCSH 1x1.0</t>
  </si>
  <si>
    <t>VCSH 1x1.5</t>
  </si>
  <si>
    <t>VCSH 1x2.5</t>
  </si>
  <si>
    <t>VCSH 1x3.0</t>
  </si>
  <si>
    <t>VCSH 1x4.0</t>
  </si>
  <si>
    <t>VCSH 1x6.0</t>
  </si>
  <si>
    <t>VCSH 1x7.0</t>
  </si>
  <si>
    <t>VCSH 1x10.0</t>
  </si>
  <si>
    <t>VCTHK 2x0.5</t>
  </si>
  <si>
    <t>VCTHK 2x0.75</t>
  </si>
  <si>
    <t>VCTHK 2x0.8</t>
  </si>
  <si>
    <t>VCTHK 2x1.0</t>
  </si>
  <si>
    <t>VCTHK 2x1.5</t>
  </si>
  <si>
    <t>VCTHK 2x2.5</t>
  </si>
  <si>
    <t>VCTHK 2x3.0</t>
  </si>
  <si>
    <t>VCTHK 2x4.0</t>
  </si>
  <si>
    <t>VCTHK 2x6.0</t>
  </si>
  <si>
    <t>VCTHK 2x7.0</t>
  </si>
  <si>
    <t>VCTHK 2x8.0</t>
  </si>
  <si>
    <t>VCTHK 2x10.0</t>
  </si>
  <si>
    <t>Sè sîi</t>
  </si>
  <si>
    <t>TT</t>
  </si>
  <si>
    <t>M· s¶n phÈm</t>
  </si>
  <si>
    <t>Tªn s¶n phÈm</t>
  </si>
  <si>
    <t>Trung tÝnh</t>
  </si>
  <si>
    <t xml:space="preserve"> - S¶n phÈm kh«ng ®¹t tiªu chuÈn chÊt l­îng sÏ kh«ng xuÊt ra thÞ tr­êng</t>
  </si>
  <si>
    <t xml:space="preserve"> - Cung øng hµng ho¸ nhanh chãng, kÞp thêi theo ®óng yªu cÇu cña kh¸ch hµng</t>
  </si>
  <si>
    <t xml:space="preserve"> - Quý kh¸ch  cã thÓ ®Æt hµng theo quy c¸ch vµ tiªu chuÈn yªu cÇu</t>
  </si>
  <si>
    <r>
      <t xml:space="preserve">§¬n gi¸
</t>
    </r>
    <r>
      <rPr>
        <sz val="9"/>
        <rFont val=".VnArial"/>
        <family val="2"/>
      </rPr>
      <t>(§· bao gåm VAT 10%)</t>
    </r>
  </si>
  <si>
    <t xml:space="preserve">ChiÒu dµi
®ãng gãi </t>
  </si>
  <si>
    <t>m</t>
  </si>
  <si>
    <t>CXV 3x1.5</t>
  </si>
  <si>
    <t>CXV 3x2</t>
  </si>
  <si>
    <t>CXV 3x2.5</t>
  </si>
  <si>
    <t>CXV 3x3</t>
  </si>
  <si>
    <t>CXV 3x3.5</t>
  </si>
  <si>
    <t xml:space="preserve">                              §iÖn ¸p sö dông:               0.6/1KV</t>
  </si>
  <si>
    <t xml:space="preserve">                              Quy c¸ch s¶n phÈm:         Cu/PVC/PVC</t>
  </si>
  <si>
    <t>§iÖn ¸p 300/500V, dïng ®Ó l¾p ®Æt bªn trong</t>
  </si>
  <si>
    <t>§iÖn ¸p 450/750V, dïng ®Ó l¾p ®Æt cè ®Þnh</t>
  </si>
  <si>
    <t xml:space="preserve">                              §iÖn ¸p sö dông:               300/500V</t>
  </si>
  <si>
    <t xml:space="preserve">                              Tiªu chuÈn ¸p dông:         TCVN 6610-4:2000</t>
  </si>
  <si>
    <t>VN§/m</t>
  </si>
  <si>
    <t xml:space="preserve"> - Khi cã nhu cÇu, xin Quý kh¸ch vui lßng liªn hÖ 
   víi c¸c chi nh¸nh cña CADI-SUN trªn toµn quèc hoÆc truy cËp</t>
  </si>
  <si>
    <r>
      <t xml:space="preserve">   website: </t>
    </r>
    <r>
      <rPr>
        <b/>
        <u val="single"/>
        <sz val="8"/>
        <color indexed="10"/>
        <rFont val=".VnTime"/>
        <family val="2"/>
      </rPr>
      <t>www.cadisun.com.vn</t>
    </r>
  </si>
  <si>
    <t>chñ tÞch h®qt/ tæng gi¸m ®èc</t>
  </si>
  <si>
    <t xml:space="preserve"> - S¶n phÈm ®¹t yªu cÇu theo tiªu chuÈn qu¶n lý chÊt l­îng ISO 9001 : 2008</t>
  </si>
  <si>
    <r>
      <rPr>
        <b/>
        <u val="single"/>
        <sz val="8.5"/>
        <color indexed="10"/>
        <rFont val="Folio Bold UVN"/>
        <family val="0"/>
      </rPr>
      <t>CADI - SUN</t>
    </r>
    <r>
      <rPr>
        <b/>
        <u val="single"/>
        <vertAlign val="superscript"/>
        <sz val="8.5"/>
        <color indexed="10"/>
        <rFont val="Arial"/>
        <family val="2"/>
      </rPr>
      <t>®</t>
    </r>
    <r>
      <rPr>
        <b/>
        <u val="single"/>
        <sz val="8.5"/>
        <color indexed="10"/>
        <rFont val="Arial"/>
        <family val="2"/>
      </rPr>
      <t xml:space="preserve"> </t>
    </r>
    <r>
      <rPr>
        <b/>
        <u val="single"/>
        <sz val="8.5"/>
        <color indexed="10"/>
        <rFont val=".VnArial"/>
        <family val="2"/>
      </rPr>
      <t>cam kÕt</t>
    </r>
  </si>
  <si>
    <r>
      <t xml:space="preserve">B¶ng gi¸ s¶n phÈm d©y vµ c¸p ®iÖn </t>
    </r>
    <r>
      <rPr>
        <b/>
        <sz val="12"/>
        <color indexed="10"/>
        <rFont val="Folio Bold UVN"/>
        <family val="0"/>
      </rPr>
      <t>CADI-SUN</t>
    </r>
    <r>
      <rPr>
        <b/>
        <vertAlign val="superscript"/>
        <sz val="12"/>
        <color indexed="10"/>
        <rFont val="Arial"/>
        <family val="2"/>
      </rPr>
      <t>®</t>
    </r>
  </si>
  <si>
    <r>
      <t xml:space="preserve">D©y 2 ruét cøng bäc ®Æc d¹ng «van </t>
    </r>
    <r>
      <rPr>
        <b/>
        <sz val="10"/>
        <color indexed="10"/>
        <rFont val="Folio Bold UVN"/>
        <family val="0"/>
      </rPr>
      <t>CADI-SUN</t>
    </r>
    <r>
      <rPr>
        <b/>
        <vertAlign val="superscript"/>
        <sz val="10"/>
        <color indexed="10"/>
        <rFont val="Arial"/>
        <family val="2"/>
      </rPr>
      <t>®</t>
    </r>
  </si>
  <si>
    <r>
      <t xml:space="preserve">D©y ®¬n cøng </t>
    </r>
    <r>
      <rPr>
        <b/>
        <sz val="10"/>
        <color indexed="10"/>
        <rFont val="Folio Bold UVN"/>
        <family val="0"/>
      </rPr>
      <t>CADI-SUN</t>
    </r>
    <r>
      <rPr>
        <b/>
        <vertAlign val="superscript"/>
        <sz val="10"/>
        <color indexed="10"/>
        <rFont val="Arial"/>
        <family val="2"/>
      </rPr>
      <t>®</t>
    </r>
  </si>
  <si>
    <r>
      <t xml:space="preserve">D©y trßn ®Æc 5 ruét  </t>
    </r>
    <r>
      <rPr>
        <b/>
        <sz val="10"/>
        <color indexed="10"/>
        <rFont val="Folio Bold UVN"/>
        <family val="0"/>
      </rPr>
      <t>CADI-SUN</t>
    </r>
    <r>
      <rPr>
        <b/>
        <vertAlign val="superscript"/>
        <sz val="10"/>
        <color indexed="10"/>
        <rFont val="Arial"/>
        <family val="2"/>
      </rPr>
      <t>®</t>
    </r>
  </si>
  <si>
    <r>
      <t>D©y trßn ®Æc 4 ruét</t>
    </r>
    <r>
      <rPr>
        <b/>
        <sz val="10"/>
        <color indexed="10"/>
        <rFont val=".VnArialH"/>
        <family val="2"/>
      </rPr>
      <t xml:space="preserve"> </t>
    </r>
    <r>
      <rPr>
        <b/>
        <sz val="10"/>
        <color indexed="10"/>
        <rFont val="Folio Bold UVN"/>
        <family val="0"/>
      </rPr>
      <t>CADI-SUN</t>
    </r>
    <r>
      <rPr>
        <b/>
        <vertAlign val="superscript"/>
        <sz val="10"/>
        <color indexed="10"/>
        <rFont val="Arial"/>
        <family val="2"/>
      </rPr>
      <t>®</t>
    </r>
  </si>
  <si>
    <r>
      <t xml:space="preserve">D©y trßn ®Æc 3 ruét </t>
    </r>
    <r>
      <rPr>
        <b/>
        <sz val="10"/>
        <color indexed="10"/>
        <rFont val="Folio Bold UVN"/>
        <family val="0"/>
      </rPr>
      <t>CADI-SUN</t>
    </r>
    <r>
      <rPr>
        <b/>
        <vertAlign val="superscript"/>
        <sz val="10"/>
        <color indexed="10"/>
        <rFont val="Arial"/>
        <family val="2"/>
      </rPr>
      <t>®</t>
    </r>
  </si>
  <si>
    <r>
      <t xml:space="preserve">D©y trßn ®Æc 2 ruét </t>
    </r>
    <r>
      <rPr>
        <b/>
        <sz val="10"/>
        <color indexed="10"/>
        <rFont val="Folio Bold UVN"/>
        <family val="0"/>
      </rPr>
      <t>CADI-SUN</t>
    </r>
    <r>
      <rPr>
        <b/>
        <vertAlign val="superscript"/>
        <sz val="10"/>
        <color indexed="10"/>
        <rFont val="Arial"/>
        <family val="2"/>
      </rPr>
      <t>®</t>
    </r>
  </si>
  <si>
    <r>
      <t xml:space="preserve">D©y 2 ruét mÒm bäc ®Æc d¹ng «van </t>
    </r>
    <r>
      <rPr>
        <b/>
        <sz val="10"/>
        <color indexed="10"/>
        <rFont val="Folio Bold UVN"/>
        <family val="0"/>
      </rPr>
      <t>CADI-SUN</t>
    </r>
    <r>
      <rPr>
        <b/>
        <vertAlign val="superscript"/>
        <sz val="10"/>
        <color indexed="10"/>
        <rFont val="Arial"/>
        <family val="2"/>
      </rPr>
      <t>®</t>
    </r>
  </si>
  <si>
    <r>
      <t>B¶ng gi¸ s¶n phÈm d©y vµ c¸p ®iÖn</t>
    </r>
    <r>
      <rPr>
        <b/>
        <sz val="12"/>
        <rFont val="Folio Bold UVN"/>
        <family val="0"/>
      </rPr>
      <t xml:space="preserve"> </t>
    </r>
    <r>
      <rPr>
        <b/>
        <sz val="12"/>
        <color indexed="10"/>
        <rFont val="Folio Bold UVN"/>
        <family val="0"/>
      </rPr>
      <t>CADI-SUN</t>
    </r>
    <r>
      <rPr>
        <b/>
        <vertAlign val="superscript"/>
        <sz val="12"/>
        <color indexed="10"/>
        <rFont val="Arial"/>
        <family val="2"/>
      </rPr>
      <t>®</t>
    </r>
  </si>
  <si>
    <r>
      <t xml:space="preserve">c¸p ®ång ®¬n bäc c¸ch ®iÖn PVC </t>
    </r>
    <r>
      <rPr>
        <b/>
        <sz val="10"/>
        <color indexed="10"/>
        <rFont val="Folio Bold UVN"/>
        <family val="0"/>
      </rPr>
      <t>CADI-SUN</t>
    </r>
    <r>
      <rPr>
        <b/>
        <vertAlign val="superscript"/>
        <sz val="10"/>
        <color indexed="10"/>
        <rFont val="Arial"/>
        <family val="2"/>
      </rPr>
      <t>®</t>
    </r>
  </si>
  <si>
    <r>
      <t xml:space="preserve">D©y ®¬n mÒn </t>
    </r>
    <r>
      <rPr>
        <b/>
        <sz val="10"/>
        <color indexed="10"/>
        <rFont val="Folio Bold UVN"/>
        <family val="0"/>
      </rPr>
      <t>CADI-SUN</t>
    </r>
    <r>
      <rPr>
        <b/>
        <vertAlign val="superscript"/>
        <sz val="10"/>
        <color indexed="10"/>
        <rFont val="Arial"/>
        <family val="2"/>
      </rPr>
      <t>®</t>
    </r>
  </si>
  <si>
    <r>
      <t xml:space="preserve">D©y xóp dÝnh </t>
    </r>
    <r>
      <rPr>
        <b/>
        <sz val="10"/>
        <color indexed="10"/>
        <rFont val="Folio Bold UVN"/>
        <family val="0"/>
      </rPr>
      <t>CADI-SUN</t>
    </r>
    <r>
      <rPr>
        <b/>
        <vertAlign val="superscript"/>
        <sz val="10"/>
        <color indexed="10"/>
        <rFont val="Arial"/>
        <family val="2"/>
      </rPr>
      <t>®</t>
    </r>
  </si>
  <si>
    <r>
      <t xml:space="preserve">           c¸p NgÇm 5 ruét (1 lâi trung tÝnh vµ 1 lâi tiÕp ®Êt nhá h¬n) bäc c¸ch ®iÖn XLPE, bäc vá PVC </t>
    </r>
    <r>
      <rPr>
        <b/>
        <sz val="7"/>
        <color indexed="10"/>
        <rFont val="Folio Bold UVN"/>
        <family val="0"/>
      </rPr>
      <t>CADI-SUN</t>
    </r>
    <r>
      <rPr>
        <b/>
        <vertAlign val="superscript"/>
        <sz val="7"/>
        <color indexed="10"/>
        <rFont val="Arial"/>
        <family val="2"/>
      </rPr>
      <t>®</t>
    </r>
  </si>
  <si>
    <r>
      <t xml:space="preserve">c¸p ngÇm 3 ruét bäc c¸ch ®iÖn XLPE, bäc vá PVC </t>
    </r>
    <r>
      <rPr>
        <b/>
        <sz val="10"/>
        <color indexed="10"/>
        <rFont val="Folio Bold UVN"/>
        <family val="0"/>
      </rPr>
      <t>CADI-SUN</t>
    </r>
    <r>
      <rPr>
        <b/>
        <vertAlign val="superscript"/>
        <sz val="10"/>
        <color indexed="10"/>
        <rFont val="Arial"/>
        <family val="2"/>
      </rPr>
      <t>®</t>
    </r>
  </si>
  <si>
    <r>
      <t xml:space="preserve">    c¸p ngÇm 4 ruét (1 lâi trung tÝnh nhá h¬n) bäc c¸ch ®iÖn XLPE, bäc vá PVC </t>
    </r>
    <r>
      <rPr>
        <b/>
        <sz val="8"/>
        <color indexed="10"/>
        <rFont val="Folio Bold UVN"/>
        <family val="0"/>
      </rPr>
      <t>CADI-SUN</t>
    </r>
    <r>
      <rPr>
        <b/>
        <vertAlign val="superscript"/>
        <sz val="8"/>
        <color indexed="10"/>
        <rFont val="Arial"/>
        <family val="2"/>
      </rPr>
      <t>®</t>
    </r>
  </si>
  <si>
    <r>
      <t xml:space="preserve">c¸p ngÇm 2 ruét bäc c¸ch ®iÖn XLPE, bäc vá PVC </t>
    </r>
    <r>
      <rPr>
        <b/>
        <sz val="10"/>
        <color indexed="10"/>
        <rFont val="Folio Bold UVN"/>
        <family val="0"/>
      </rPr>
      <t>CADI-SUN</t>
    </r>
    <r>
      <rPr>
        <b/>
        <vertAlign val="superscript"/>
        <sz val="10"/>
        <color indexed="10"/>
        <rFont val="Arial"/>
        <family val="2"/>
      </rPr>
      <t>®</t>
    </r>
  </si>
  <si>
    <r>
      <t xml:space="preserve">c¸p ®iÖn kÕ 2 ruét bäc c¸ch ®iÖn XLPE, bäc vá PVC </t>
    </r>
    <r>
      <rPr>
        <b/>
        <sz val="10"/>
        <color indexed="10"/>
        <rFont val="Folio Bold UVN"/>
        <family val="0"/>
      </rPr>
      <t>CADI-SUN</t>
    </r>
    <r>
      <rPr>
        <b/>
        <vertAlign val="superscript"/>
        <sz val="10"/>
        <color indexed="10"/>
        <rFont val="Arial"/>
        <family val="2"/>
      </rPr>
      <t>®</t>
    </r>
  </si>
  <si>
    <r>
      <t xml:space="preserve">    c¸p ®ång 4 ruét bäc c¸ch ®iÖn XLPE, bäc vá PVC </t>
    </r>
    <r>
      <rPr>
        <b/>
        <sz val="10"/>
        <color indexed="10"/>
        <rFont val="Folio Bold UVN"/>
        <family val="0"/>
      </rPr>
      <t>CADI-SUN</t>
    </r>
    <r>
      <rPr>
        <b/>
        <vertAlign val="superscript"/>
        <sz val="10"/>
        <color indexed="10"/>
        <rFont val="Arial"/>
        <family val="2"/>
      </rPr>
      <t>®</t>
    </r>
  </si>
  <si>
    <r>
      <t xml:space="preserve">    c¸p ®ång 4 ruét (1 lâi trung tÝnh nhá h¬n) bäc c¸ch ®iÖn XLPE, bäc vá PVC </t>
    </r>
    <r>
      <rPr>
        <b/>
        <sz val="8"/>
        <color indexed="10"/>
        <rFont val="Folio Bold UVN"/>
        <family val="0"/>
      </rPr>
      <t>CADI-SUN</t>
    </r>
    <r>
      <rPr>
        <b/>
        <vertAlign val="superscript"/>
        <sz val="8"/>
        <color indexed="10"/>
        <rFont val="Arial"/>
        <family val="2"/>
      </rPr>
      <t>®</t>
    </r>
  </si>
  <si>
    <r>
      <t xml:space="preserve">c¸p ®ång 2 ruét bäc c¸ch ®iÖn XLPE, bäc vá PVC </t>
    </r>
    <r>
      <rPr>
        <b/>
        <sz val="10"/>
        <color indexed="10"/>
        <rFont val="Folio Bold UVN"/>
        <family val="0"/>
      </rPr>
      <t>CADI-SUN</t>
    </r>
    <r>
      <rPr>
        <b/>
        <vertAlign val="superscript"/>
        <sz val="10"/>
        <color indexed="10"/>
        <rFont val="Arial"/>
        <family val="2"/>
      </rPr>
      <t>®</t>
    </r>
  </si>
  <si>
    <r>
      <t xml:space="preserve">c¸p ®ång ®¬n bäc c¸ch ®iÖn XLPE, bäc vá PVC </t>
    </r>
    <r>
      <rPr>
        <b/>
        <sz val="10"/>
        <color indexed="10"/>
        <rFont val="Folio Bold UVN"/>
        <family val="0"/>
      </rPr>
      <t>CADI-SUN</t>
    </r>
    <r>
      <rPr>
        <b/>
        <vertAlign val="superscript"/>
        <sz val="10"/>
        <color indexed="10"/>
        <rFont val="Arial"/>
        <family val="2"/>
      </rPr>
      <t>®</t>
    </r>
  </si>
  <si>
    <r>
      <t xml:space="preserve">c¸p ®ång 4 ruét (1 lâi trung tÝnh nhá h¬n) bäc c¸ch ®iÖn PVC, bäc vá PVC </t>
    </r>
    <r>
      <rPr>
        <b/>
        <sz val="9"/>
        <color indexed="10"/>
        <rFont val="Folio Bold UVN"/>
        <family val="0"/>
      </rPr>
      <t>CADI-SUN</t>
    </r>
    <r>
      <rPr>
        <b/>
        <vertAlign val="superscript"/>
        <sz val="9"/>
        <color indexed="10"/>
        <rFont val="Arial"/>
        <family val="2"/>
      </rPr>
      <t>®</t>
    </r>
  </si>
  <si>
    <r>
      <t xml:space="preserve">c¸p ®ång TRÇN </t>
    </r>
    <r>
      <rPr>
        <b/>
        <sz val="10"/>
        <color indexed="10"/>
        <rFont val="Folio Bold UVN"/>
        <family val="0"/>
      </rPr>
      <t>CADI-SUN</t>
    </r>
    <r>
      <rPr>
        <b/>
        <vertAlign val="superscript"/>
        <sz val="10"/>
        <color indexed="10"/>
        <rFont val="Arial"/>
        <family val="2"/>
      </rPr>
      <t>®</t>
    </r>
  </si>
  <si>
    <r>
      <t xml:space="preserve">c¸p ®ång 3 ruét bäc c¸ch ®iÖn XLPE, bäc vá PVC </t>
    </r>
    <r>
      <rPr>
        <b/>
        <sz val="10"/>
        <color indexed="10"/>
        <rFont val="Folio Bold UVN"/>
        <family val="0"/>
      </rPr>
      <t>CADI-SUN</t>
    </r>
    <r>
      <rPr>
        <b/>
        <vertAlign val="superscript"/>
        <sz val="10"/>
        <color indexed="10"/>
        <rFont val="Arial"/>
        <family val="2"/>
      </rPr>
      <t>®</t>
    </r>
  </si>
  <si>
    <t>Ph¹m L­¬ng Hßa</t>
  </si>
  <si>
    <r>
      <t xml:space="preserve">c¸p ngÇm 4 ruét bäc c¸ch ®iÖn XLPE, bäc vá PVC </t>
    </r>
    <r>
      <rPr>
        <b/>
        <sz val="10"/>
        <color indexed="10"/>
        <rFont val="Folio Bold UVN"/>
        <family val="0"/>
      </rPr>
      <t>CADI-SUN</t>
    </r>
    <r>
      <rPr>
        <b/>
        <vertAlign val="superscript"/>
        <sz val="10"/>
        <color indexed="10"/>
        <rFont val="Arial"/>
        <family val="2"/>
      </rPr>
      <t>®</t>
    </r>
  </si>
  <si>
    <t>VCSH 1x8.0</t>
  </si>
  <si>
    <t>FSL - CXL 1x0.75</t>
  </si>
  <si>
    <t>FSL - CXL 1x1</t>
  </si>
  <si>
    <t>FSL - CXL 1x1.25</t>
  </si>
  <si>
    <t>FSL - CXL 1x1.5</t>
  </si>
  <si>
    <t>FSL - CXL 1x2</t>
  </si>
  <si>
    <t>FSL - CXL 1x2.5</t>
  </si>
  <si>
    <t>FSL - CXL 1x3</t>
  </si>
  <si>
    <t>FSL - CXL 1x3.5</t>
  </si>
  <si>
    <t>FSL - CXL 1x4</t>
  </si>
  <si>
    <t>FSL - CXL 1x5</t>
  </si>
  <si>
    <t>FSL - CXL 1x5.5</t>
  </si>
  <si>
    <t>FSL - CXL 1x6</t>
  </si>
  <si>
    <t>FSL - CXL 1x7</t>
  </si>
  <si>
    <t>FSL - CXL 1x8</t>
  </si>
  <si>
    <t>FSL - CXL 1x10</t>
  </si>
  <si>
    <t>FSL - CXL 1x11</t>
  </si>
  <si>
    <t>FSL - CXL 1x14</t>
  </si>
  <si>
    <t>FSL - CXL 1x16</t>
  </si>
  <si>
    <t>FSL - CXL 1x22</t>
  </si>
  <si>
    <t>FSL - CXL 1x25</t>
  </si>
  <si>
    <t>FSL - CXL 1x30</t>
  </si>
  <si>
    <t>FSL - CXL 1x35</t>
  </si>
  <si>
    <t>FSL - CXL 1x38</t>
  </si>
  <si>
    <t>FSL - CXL 1x50</t>
  </si>
  <si>
    <t>FSL - CXL 1x60</t>
  </si>
  <si>
    <t>FSL - CXL 1x70</t>
  </si>
  <si>
    <t>FSL - CXL 1x75</t>
  </si>
  <si>
    <t>FSL - CXL 1x80</t>
  </si>
  <si>
    <t>FSL - CXL 1x95</t>
  </si>
  <si>
    <t>FSL - CXL 1x100</t>
  </si>
  <si>
    <t>FSL - CXL 1x120</t>
  </si>
  <si>
    <t>FSL - CXL 1x125</t>
  </si>
  <si>
    <t>FSL - CXL 1x150</t>
  </si>
  <si>
    <t>FSL - CXL 1x185</t>
  </si>
  <si>
    <t>FSL - CXL 1x200</t>
  </si>
  <si>
    <t>FSL - CXL 1x240</t>
  </si>
  <si>
    <t>FSL - CXL 1x250</t>
  </si>
  <si>
    <t>FSL - CXL 1x300</t>
  </si>
  <si>
    <t>FSL - CXL 1x400</t>
  </si>
  <si>
    <t>FSL - CXL 1x500</t>
  </si>
  <si>
    <t>FSL - CXL 1x630</t>
  </si>
  <si>
    <t>FSL - CXL 1x800</t>
  </si>
  <si>
    <t>FSL - CXL 3x0.75</t>
  </si>
  <si>
    <t>FSL - CXL 3x1</t>
  </si>
  <si>
    <t>FSL - CXL 3x1.25</t>
  </si>
  <si>
    <t>FSL - CXL 3x1.5</t>
  </si>
  <si>
    <t>FSL - CXL 3x2</t>
  </si>
  <si>
    <t>FSL - CXL 3x2.5</t>
  </si>
  <si>
    <t>FSL - CXL 3x3</t>
  </si>
  <si>
    <t>FSL - CXL 3x3.5</t>
  </si>
  <si>
    <t>FSL - CXL 3x4</t>
  </si>
  <si>
    <t>FSL - CXL 3x5</t>
  </si>
  <si>
    <t>FSL - CXL 3x5.5</t>
  </si>
  <si>
    <t>FSL - CXL 3x6</t>
  </si>
  <si>
    <t>FSL - CXL 3x7</t>
  </si>
  <si>
    <t>FSL - CXL 3x8</t>
  </si>
  <si>
    <t>FSL - CXL 3x10</t>
  </si>
  <si>
    <t>FSL - CXL 3x11</t>
  </si>
  <si>
    <t>FSL - CXL 3x14</t>
  </si>
  <si>
    <t>FSL - CXL 3x16</t>
  </si>
  <si>
    <t>FSL - CXL 3x22</t>
  </si>
  <si>
    <t>FSL - CXL 3x25</t>
  </si>
  <si>
    <t>FSL - CXL 3x30</t>
  </si>
  <si>
    <t>FSL - CXL 3x35</t>
  </si>
  <si>
    <t>FSL - CXL 3x38</t>
  </si>
  <si>
    <t>FSL - CXL 3x50</t>
  </si>
  <si>
    <t>FSL - CXL 3x60</t>
  </si>
  <si>
    <t>FSL - CXL 3x70</t>
  </si>
  <si>
    <t>FSL - CXL 3x75</t>
  </si>
  <si>
    <t>FSL - CXL 3x80</t>
  </si>
  <si>
    <t>FSL - CXL 3x95</t>
  </si>
  <si>
    <t>FSL - CXL 3x100</t>
  </si>
  <si>
    <t>FSL - CXL 3x120</t>
  </si>
  <si>
    <t>FSL - CXL 3x125</t>
  </si>
  <si>
    <t>FSL - CXL 3x150</t>
  </si>
  <si>
    <t>FSL - CXL 3x185</t>
  </si>
  <si>
    <t>FSL - CXL 3x200</t>
  </si>
  <si>
    <t>FSL - CXL 3x240</t>
  </si>
  <si>
    <t>FSL - CXL 3x250</t>
  </si>
  <si>
    <t>FSL - CXL 3x300</t>
  </si>
  <si>
    <t>FSL - CXL 3x400</t>
  </si>
  <si>
    <t>FSL-CXL 3x2.5+1x1.5</t>
  </si>
  <si>
    <t>FSL-CXL 3x4+1x2.5</t>
  </si>
  <si>
    <t>FSL-CXL 3x6+1x4</t>
  </si>
  <si>
    <t>FSL-CXL 3x8+1x6</t>
  </si>
  <si>
    <t>FSL-CXL 3x10x1x6</t>
  </si>
  <si>
    <t>FSL-CXL 3x11+1x6</t>
  </si>
  <si>
    <t>FSL-CXL 3x14+1x8</t>
  </si>
  <si>
    <t>FSL-CXL 3x14+1x10</t>
  </si>
  <si>
    <t>FSL-CXL 3x16+1x8</t>
  </si>
  <si>
    <t>FSL-CXL 3x16+1x10</t>
  </si>
  <si>
    <t>FSL-CXL 3x22+1x11</t>
  </si>
  <si>
    <t>FSL-CXL 3x25+1x14</t>
  </si>
  <si>
    <t>FSL-CXL 3x25+1x16</t>
  </si>
  <si>
    <t>FSL-CXL 3x30+1x16</t>
  </si>
  <si>
    <t>FSL-CXL 3x35+1x16</t>
  </si>
  <si>
    <t>FSL-CXL 3x35+1x25</t>
  </si>
  <si>
    <t>FSL-CXL 3x38+1x22</t>
  </si>
  <si>
    <t>FSL-CXL 3x38+1x25</t>
  </si>
  <si>
    <t>FSL-CXL 3x50+1x25</t>
  </si>
  <si>
    <t>FSL-CXL 3x50+1x35</t>
  </si>
  <si>
    <t>FSL-CXL 3x60+1x30</t>
  </si>
  <si>
    <t>FSL-CXL 3x60+1x35</t>
  </si>
  <si>
    <t>FSL-CXL 3x70+1x35</t>
  </si>
  <si>
    <t>FSL-CXL 3x70+1x50</t>
  </si>
  <si>
    <t>FSL-CXL 3x75+1x38</t>
  </si>
  <si>
    <t>FSL-CXL 3x80+1x50</t>
  </si>
  <si>
    <t>FSL-CXL 3x95+1x50</t>
  </si>
  <si>
    <t>FSL-CXL 3x95+1x70</t>
  </si>
  <si>
    <t>FSL-CXL 3x100+1x50</t>
  </si>
  <si>
    <t>FSL-CXL 3x100+1x60</t>
  </si>
  <si>
    <t>FSL-CXL 3x120+1x60</t>
  </si>
  <si>
    <t>FSL-CXL 3x120+1x70</t>
  </si>
  <si>
    <t>FSL-CXL 3x120+1x95</t>
  </si>
  <si>
    <t>FSL-CXL 3x125+1x70</t>
  </si>
  <si>
    <t>FSL-CXL 3x125+1x95</t>
  </si>
  <si>
    <t>FSL-CXL 3x150+1x70</t>
  </si>
  <si>
    <t>FSL-CXL 3x150+1x95</t>
  </si>
  <si>
    <t>FSL-CXL 3x150+1x120</t>
  </si>
  <si>
    <t>FSL-CXL 3x185+1x95</t>
  </si>
  <si>
    <t>FSL-CXL 3x185+1x120</t>
  </si>
  <si>
    <t>FSL-CXL 3x185+1x150</t>
  </si>
  <si>
    <t>FSL-CXL 3x200+1x100</t>
  </si>
  <si>
    <t>FSL-CXL 3x240+1x120</t>
  </si>
  <si>
    <t>FSL-CXL 3x240+1x150</t>
  </si>
  <si>
    <t>FSL-CXL 3x240+1x185</t>
  </si>
  <si>
    <t>FSL-CXL 3x300+1x150</t>
  </si>
  <si>
    <t>FSL-CXL 3x300+1x185</t>
  </si>
  <si>
    <t>FSL-CXL 3x300+1x240</t>
  </si>
  <si>
    <t>FSL-CXL 4x0.75</t>
  </si>
  <si>
    <t>FSL-CXL 4x1</t>
  </si>
  <si>
    <t>FSL-CXL 4x1.25</t>
  </si>
  <si>
    <t>FSL-CXL 4x1.5</t>
  </si>
  <si>
    <t>FSL-CXL 4x2</t>
  </si>
  <si>
    <t>FSL-CXL 4x2.5</t>
  </si>
  <si>
    <t>FSL-CXL 4x3</t>
  </si>
  <si>
    <t>FSL-CXL 4x3.5</t>
  </si>
  <si>
    <t>FSL-CXL 4x4</t>
  </si>
  <si>
    <t>FSL-CXL 4x5</t>
  </si>
  <si>
    <t>FSL-CXL 4x5.5</t>
  </si>
  <si>
    <t>FSL-CXL 4x6</t>
  </si>
  <si>
    <t>FSL-CXL 4x7</t>
  </si>
  <si>
    <t>FSL-CXL 4x8</t>
  </si>
  <si>
    <t>FSL-CXL 4x10</t>
  </si>
  <si>
    <t>FSL-CXL 4x11</t>
  </si>
  <si>
    <t>FSL-CXL 4x14</t>
  </si>
  <si>
    <t>FSL-CXL 4x16</t>
  </si>
  <si>
    <t>FSL-CXL 4x22</t>
  </si>
  <si>
    <t>FSL-CXL 4x25</t>
  </si>
  <si>
    <t>FSL-CXL 4x30</t>
  </si>
  <si>
    <t>FSL-CXL 4x35</t>
  </si>
  <si>
    <t>FSL-CXL 4x38</t>
  </si>
  <si>
    <t>FSL-CXL 4x50</t>
  </si>
  <si>
    <t>FSL-CXL 4x60</t>
  </si>
  <si>
    <t>FSL-CXL 4x70</t>
  </si>
  <si>
    <t>FSL-CXL 4x75</t>
  </si>
  <si>
    <t>FSL-CXL 4x80</t>
  </si>
  <si>
    <t>FSL-CXL 4x95</t>
  </si>
  <si>
    <t>FSL-CXL 4x100</t>
  </si>
  <si>
    <t>FSL-CXL 4x120</t>
  </si>
  <si>
    <t>FSL-CXL 4x125</t>
  </si>
  <si>
    <t>FSL-CXL 4x150</t>
  </si>
  <si>
    <t>FSL-CXL 4x185</t>
  </si>
  <si>
    <t>FSL-CXL 4x200</t>
  </si>
  <si>
    <t>FSL-CXL 4x240</t>
  </si>
  <si>
    <t>FSL-CXL 4x250</t>
  </si>
  <si>
    <t>FSL-CXL 4x300</t>
  </si>
  <si>
    <t>FSL-CXL 4x400</t>
  </si>
  <si>
    <t>CADI-SUN, ngµy 13 th¸ng 09 n¨m 2012</t>
  </si>
  <si>
    <t>C¤NG TY CP D¢Y Vµ C¸P §IÖN TH¦îNG §×NH</t>
  </si>
  <si>
    <t xml:space="preserve">       Tiªu chuÈn ¸p dông:         IEC 60502-1 / IEC 60332 / IEC 61034 / IEC 60754</t>
  </si>
  <si>
    <t xml:space="preserve">       Quy c¸ch s¶n phÈm:         Cu/XLPE/LSZH  *  §iÖn ¸p sö dông:  0.6/1KV</t>
  </si>
  <si>
    <t>DSTA 3x10+1x6</t>
  </si>
  <si>
    <t>CXV 3x10+1x6</t>
  </si>
  <si>
    <t>CXV 3x10+2x6</t>
  </si>
  <si>
    <t>C 2</t>
  </si>
  <si>
    <t>C 3</t>
  </si>
  <si>
    <t>C 4</t>
  </si>
  <si>
    <t>C 5</t>
  </si>
  <si>
    <t>C 6</t>
  </si>
  <si>
    <t>C 7</t>
  </si>
  <si>
    <t>C 8</t>
  </si>
  <si>
    <t>CXV 2x11</t>
  </si>
  <si>
    <t>CXV 2x14</t>
  </si>
  <si>
    <t>CXV 2x30</t>
  </si>
  <si>
    <t>CXV 2x35</t>
  </si>
  <si>
    <t>C 1</t>
  </si>
  <si>
    <t>CF 10</t>
  </si>
  <si>
    <t>CF 11</t>
  </si>
  <si>
    <t>CF 14</t>
  </si>
  <si>
    <t>CF 16</t>
  </si>
  <si>
    <t>CF 22</t>
  </si>
  <si>
    <t>CF 25</t>
  </si>
  <si>
    <t>CF 30</t>
  </si>
  <si>
    <t>CF 35</t>
  </si>
  <si>
    <t>CF 38</t>
  </si>
  <si>
    <t>CF 50</t>
  </si>
  <si>
    <t>CF 60</t>
  </si>
  <si>
    <t>CF 70</t>
  </si>
  <si>
    <t>CF 75</t>
  </si>
  <si>
    <t>CF 80</t>
  </si>
  <si>
    <t>CF 95</t>
  </si>
  <si>
    <t>CF 100</t>
  </si>
  <si>
    <t>CF 120</t>
  </si>
  <si>
    <t>CF 125</t>
  </si>
  <si>
    <t>CF 150</t>
  </si>
  <si>
    <t>CF 185</t>
  </si>
  <si>
    <t>CF 200</t>
  </si>
  <si>
    <t>CF 240</t>
  </si>
  <si>
    <t>CF 250</t>
  </si>
  <si>
    <t>CF 300</t>
  </si>
  <si>
    <t>CF 400</t>
  </si>
  <si>
    <t>CF 500</t>
  </si>
  <si>
    <t>CF 630</t>
  </si>
  <si>
    <t>CF 800</t>
  </si>
  <si>
    <t>25212101</t>
  </si>
  <si>
    <t>25212102</t>
  </si>
  <si>
    <t>25212103</t>
  </si>
  <si>
    <t>25212104</t>
  </si>
  <si>
    <t>25212105</t>
  </si>
  <si>
    <t>25212106</t>
  </si>
  <si>
    <t>25212107</t>
  </si>
  <si>
    <t>25212108</t>
  </si>
  <si>
    <t>25212109</t>
  </si>
  <si>
    <t>25212110</t>
  </si>
  <si>
    <t>25212111</t>
  </si>
  <si>
    <t>25212112</t>
  </si>
  <si>
    <t>25212113</t>
  </si>
  <si>
    <t>25212114</t>
  </si>
  <si>
    <t>25212148</t>
  </si>
  <si>
    <t>VCSF 1x0.4</t>
  </si>
  <si>
    <t>CVV 3x10+1x6</t>
  </si>
  <si>
    <t>CXV 2x38</t>
  </si>
  <si>
    <t>CXV 2x50</t>
  </si>
  <si>
    <t>CXV 2x60</t>
  </si>
  <si>
    <t>CXV 2x70</t>
  </si>
  <si>
    <t>CXV 2x75</t>
  </si>
  <si>
    <t>CXV 2x80</t>
  </si>
  <si>
    <t>CXV 2x95</t>
  </si>
  <si>
    <t>CXV 2x100</t>
  </si>
  <si>
    <t>CXV 2x120</t>
  </si>
  <si>
    <t>CXV 2x125</t>
  </si>
  <si>
    <t>CXV 2x150</t>
  </si>
  <si>
    <t>DSTA 3x10+2x6</t>
  </si>
  <si>
    <t xml:space="preserve">VCTF 2x5.5 </t>
  </si>
  <si>
    <t xml:space="preserve">VCTF 2x1.6 </t>
  </si>
  <si>
    <t xml:space="preserve">VCTF 2x0.7 </t>
  </si>
  <si>
    <t xml:space="preserve">VCTF 2x0.3 </t>
  </si>
  <si>
    <t>VCTF 2x0.4</t>
  </si>
  <si>
    <t xml:space="preserve">VCTF 2x3.5 </t>
  </si>
  <si>
    <t xml:space="preserve">VCTF 3x3.5 </t>
  </si>
  <si>
    <t xml:space="preserve">VCTF 3x5.5 </t>
  </si>
  <si>
    <t xml:space="preserve">VCTF 3x1.6 </t>
  </si>
  <si>
    <t xml:space="preserve">VCTF 3x0.7 </t>
  </si>
  <si>
    <t xml:space="preserve">VCTF 3x0.4 </t>
  </si>
  <si>
    <t xml:space="preserve">VCTF 3x0.3 </t>
  </si>
  <si>
    <t xml:space="preserve">VCTF 4x0.3 </t>
  </si>
  <si>
    <t xml:space="preserve">VCTF 4x0.4 </t>
  </si>
  <si>
    <t xml:space="preserve">VCTF 4x0.7 </t>
  </si>
  <si>
    <t xml:space="preserve">VCTF 4x1.6 </t>
  </si>
  <si>
    <t xml:space="preserve">VCTF 4x3.5 </t>
  </si>
  <si>
    <t xml:space="preserve">VCTF 4x5.5 </t>
  </si>
  <si>
    <t xml:space="preserve">VCTF 5x5.5 </t>
  </si>
  <si>
    <t xml:space="preserve">VCTF 5x3.5 </t>
  </si>
  <si>
    <t>VCTF 5x1.6</t>
  </si>
  <si>
    <t>VCTF 5x0.7</t>
  </si>
  <si>
    <t>VCTF 5x0.3</t>
  </si>
  <si>
    <t>VCTF 5x0.4</t>
  </si>
  <si>
    <r>
      <t xml:space="preserve">           c¸p ®ång 5 ruét (1 lâi trung tÝnh vµ 1 lâi tiÕp ®Êt nhá h¬n) bäc c¸ch ®iÖn XLPE, bäc vá PVC </t>
    </r>
    <r>
      <rPr>
        <b/>
        <sz val="8"/>
        <color indexed="10"/>
        <rFont val="Folio Bold UVN"/>
        <family val="0"/>
      </rPr>
      <t>CADI-SUN</t>
    </r>
    <r>
      <rPr>
        <b/>
        <vertAlign val="superscript"/>
        <sz val="8"/>
        <color indexed="10"/>
        <rFont val="Arial"/>
        <family val="2"/>
      </rPr>
      <t>®</t>
    </r>
  </si>
  <si>
    <t xml:space="preserve">            Tiªu chuÈn ¸p dông:         TCVN 5064 &amp; TCVN 6612</t>
  </si>
  <si>
    <t>Quy c¸ch s¶n phÈm:         Cu/PVC</t>
  </si>
  <si>
    <t>§iÖn ¸p sö dông:               0.6/1kV</t>
  </si>
  <si>
    <t>Quy c¸ch s¶n phÈm:         Cu/PVC/PVC</t>
  </si>
  <si>
    <t xml:space="preserve">             Quy c¸ch s¶n phÈm:         Cu/XLPE/PVC</t>
  </si>
  <si>
    <t xml:space="preserve">                     Quy c¸ch s¶n phÈm:         Cu/XLPE/PVC</t>
  </si>
  <si>
    <t xml:space="preserve">              Quy c¸ch s¶n phÈm:         Cu/XLPE/PVC</t>
  </si>
  <si>
    <t xml:space="preserve">              §iÖn ¸p sö dông:               0.6/1kV</t>
  </si>
  <si>
    <t xml:space="preserve">                     Tiªu chuÈn ¸p dông:         TCVN 5935/ IEC 60502</t>
  </si>
  <si>
    <t xml:space="preserve">                     §iÖn ¸p sö dông:               0.6/1kV</t>
  </si>
  <si>
    <t xml:space="preserve">             §iÖn ¸p sö dông:               0.6/1kV</t>
  </si>
  <si>
    <t xml:space="preserve">                       Quy c¸ch s¶n phÈm:         Cu/XLPE/PVC</t>
  </si>
  <si>
    <t xml:space="preserve">                       §iÖn ¸p sö dông:               0.6/1kV</t>
  </si>
  <si>
    <t xml:space="preserve">                    Quy c¸ch s¶n phÈm:         Cu/XLPE/PVC/DATA/PVC</t>
  </si>
  <si>
    <t xml:space="preserve">                    §iÖn ¸p sö dông:               0.6/1kV</t>
  </si>
  <si>
    <t xml:space="preserve">                      Quy c¸ch s¶n phÈm:         Cu/XLPE/PVC/DSTA/PVC</t>
  </si>
  <si>
    <t xml:space="preserve">                      §iÖn ¸p sö dông:               0.6/1kV</t>
  </si>
  <si>
    <t>CADI-SUN, ngµy 01 th¸ng 07 n¨m 2015</t>
  </si>
  <si>
    <t xml:space="preserve">                   Quy c¸ch s¶n phÈm:         Cu/PVC</t>
  </si>
  <si>
    <t xml:space="preserve">                   §iÖn ¸p sö dông:               250V</t>
  </si>
  <si>
    <t xml:space="preserve">                   Tiªu chuÈn ¸p dông:         TCCS 01:2012/CADI-SUN</t>
  </si>
  <si>
    <t xml:space="preserve">                    Tiªu chuÈn ¸p dông:         TCVN 6610-3/ IEC 60227-3</t>
  </si>
  <si>
    <t xml:space="preserve">                    Quy c¸ch s¶n phÈm:         Cu/PVC</t>
  </si>
  <si>
    <r>
      <t xml:space="preserve">                    §iÖn ¸p sö dông:               300/500V </t>
    </r>
    <r>
      <rPr>
        <sz val="9"/>
        <rFont val=".VnArial"/>
        <family val="2"/>
      </rPr>
      <t xml:space="preserve">vµ </t>
    </r>
    <r>
      <rPr>
        <b/>
        <sz val="9"/>
        <rFont val=".VnArial"/>
        <family val="2"/>
      </rPr>
      <t>450/750V</t>
    </r>
  </si>
  <si>
    <t xml:space="preserve">                     Quy c¸ch s¶n phÈm:         Cu/PVC</t>
  </si>
  <si>
    <t xml:space="preserve">                     Tiªu chuÈn ¸p dông:         TCVN 5935-1/ IEC 60502-1</t>
  </si>
  <si>
    <t xml:space="preserve">                     Tiªu chuÈn ¸p dông:         TCVN 6610-5/ IEC 60227-5</t>
  </si>
  <si>
    <t xml:space="preserve">                     Quy c¸ch s¶n phÈm:         Cu/PVC/PVC</t>
  </si>
  <si>
    <t xml:space="preserve">                     §iÖn ¸p sö dông:               300/500V</t>
  </si>
  <si>
    <t xml:space="preserve">                        Tiªu chuÈn ¸p dông:         TCVN 6610-3/ IEC 60227-3</t>
  </si>
  <si>
    <t xml:space="preserve">                        Quy c¸ch s¶n phÈm:         Cu/PVC</t>
  </si>
  <si>
    <t xml:space="preserve">                        §iÖn ¸p sö dông:               450/750V</t>
  </si>
  <si>
    <r>
      <t xml:space="preserve">            Quy c¸ch s¶n phÈm:         Cu (bÖn trßn cÊp 2</t>
    </r>
    <r>
      <rPr>
        <b/>
        <sz val="8"/>
        <rFont val=".VnArial"/>
        <family val="2"/>
      </rPr>
      <t xml:space="preserve"> víi s¶n phÈm 10mm2 trë lªn</t>
    </r>
    <r>
      <rPr>
        <b/>
        <sz val="9"/>
        <rFont val=".VnArial"/>
        <family val="2"/>
      </rPr>
      <t>)</t>
    </r>
  </si>
  <si>
    <t>Tiªu chuÈn ¸p dông:         TCVN 5935-1/ IEC 60502-1</t>
  </si>
  <si>
    <t xml:space="preserve">             Tiªu chuÈn ¸p dông:         TCVN 5935-1/ IEC 60502-1</t>
  </si>
  <si>
    <t xml:space="preserve">              Tiªu chuÈn ¸p dông:         TCVN 5935-1/ IEC 60502-1</t>
  </si>
  <si>
    <t xml:space="preserve">                       Tiªu chuÈn ¸p dông:         TCVN 5935-1/ IEC 60502-1</t>
  </si>
  <si>
    <t xml:space="preserve">                    Tiªu chuÈn ¸p dông:         TCVN 5935-1/ IEC 60502-1</t>
  </si>
  <si>
    <t xml:space="preserve">                      Tiªu chuÈn ¸p dông:         TCVN 5935-1/ IEC 60502-1</t>
  </si>
  <si>
    <t>Gi¸ b¸n lÎ</t>
  </si>
  <si>
    <t>Gi¸ b¸n sØ</t>
  </si>
  <si>
    <t>Compact</t>
  </si>
  <si>
    <t>VCSF 1x0.3</t>
  </si>
  <si>
    <r>
      <rPr>
        <b/>
        <u val="single"/>
        <sz val="8"/>
        <rFont val=".VnTime"/>
        <family val="2"/>
      </rPr>
      <t>Ghi chó</t>
    </r>
    <r>
      <rPr>
        <b/>
        <sz val="8"/>
        <rFont val=".VnTime"/>
        <family val="2"/>
      </rPr>
      <t xml:space="preserve">: C¸c s¶n phÈm cã tiÕt diÖn </t>
    </r>
    <r>
      <rPr>
        <b/>
        <sz val="8"/>
        <rFont val="Times New Roman"/>
        <family val="1"/>
      </rPr>
      <t>≥</t>
    </r>
    <r>
      <rPr>
        <b/>
        <sz val="8"/>
        <rFont val=".VnTime"/>
        <family val="2"/>
      </rPr>
      <t xml:space="preserve">10mm2,ruét dÉn bÖn Ðp chÆt cÊp 2 nªn ®­êng kÝnh danh ®Þnh ghi Compact
</t>
    </r>
  </si>
  <si>
    <r>
      <t xml:space="preserve">- §Ó biÕt thªm  tin chi tiÕt, vui lßng truy c©p  website: </t>
    </r>
    <r>
      <rPr>
        <b/>
        <sz val="8"/>
        <color indexed="10"/>
        <rFont val=".VnTime"/>
        <family val="2"/>
      </rPr>
      <t>www.cadisun.com.vn</t>
    </r>
  </si>
  <si>
    <r>
      <t xml:space="preserve"> - §Ó biÕt thªm  tin chi tiÕt, vui lßng truy c©p  website: </t>
    </r>
    <r>
      <rPr>
        <b/>
        <sz val="8"/>
        <color indexed="10"/>
        <rFont val=".VnTime"/>
        <family val="2"/>
      </rPr>
      <t>www.cadisun.com.vn</t>
    </r>
  </si>
  <si>
    <r>
      <rPr>
        <b/>
        <u val="single"/>
        <sz val="8"/>
        <rFont val=".VnTime"/>
        <family val="2"/>
      </rPr>
      <t>Ghi chó</t>
    </r>
    <r>
      <rPr>
        <b/>
        <sz val="8"/>
        <rFont val=".VnTime"/>
        <family val="2"/>
      </rPr>
      <t xml:space="preserve">: C¸c s¶n phÈm cã tiÕt diÖn </t>
    </r>
    <r>
      <rPr>
        <b/>
        <sz val="8"/>
        <rFont val="Times New Roman"/>
        <family val="1"/>
      </rPr>
      <t>≥</t>
    </r>
    <r>
      <rPr>
        <b/>
        <sz val="8"/>
        <rFont val=".VnTime"/>
        <family val="2"/>
      </rPr>
      <t xml:space="preserve">10mm2, ruét dÉn bÖn Ðp chÆt cÊp 2 nªn ®­êng kÝnh ruét dÉn ghi Compact
</t>
    </r>
  </si>
</sst>
</file>

<file path=xl/styles.xml><?xml version="1.0" encoding="utf-8"?>
<styleSheet xmlns="http://schemas.openxmlformats.org/spreadsheetml/2006/main">
  <numFmts count="24">
    <numFmt numFmtId="5" formatCode="&quot;₫&quot;#,##0;\-&quot;₫&quot;#,##0"/>
    <numFmt numFmtId="6" formatCode="&quot;₫&quot;#,##0;[Red]\-&quot;₫&quot;#,##0"/>
    <numFmt numFmtId="7" formatCode="&quot;₫&quot;#,##0.00;\-&quot;₫&quot;#,##0.00"/>
    <numFmt numFmtId="8" formatCode="&quot;₫&quot;#,##0.00;[Red]\-&quot;₫&quot;#,##0.00"/>
    <numFmt numFmtId="42" formatCode="_-&quot;₫&quot;* #,##0_-;\-&quot;₫&quot;* #,##0_-;_-&quot;₫&quot;* &quot;-&quot;_-;_-@_-"/>
    <numFmt numFmtId="41" formatCode="_-* #,##0_-;\-* #,##0_-;_-* &quot;-&quot;_-;_-@_-"/>
    <numFmt numFmtId="44" formatCode="_-&quot;₫&quot;* #,##0.00_-;\-&quot;₫&quot;* #,##0.00_-;_-&quot;₫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##0"/>
    <numFmt numFmtId="173" formatCode="#,##0.0"/>
    <numFmt numFmtId="174" formatCode="#.##0.0"/>
    <numFmt numFmtId="175" formatCode="_(* #,##0.0_);_(* \(#,##0.0\);_(* &quot;-&quot;??_);_(@_)"/>
    <numFmt numFmtId="176" formatCode="_(* #,##0_);_(* \(#,##0\);_(* &quot;-&quot;??_);_(@_)"/>
    <numFmt numFmtId="177" formatCode="_(* #,##0.0_);_(* \(#,##0.0\);_(* &quot;-&quot;?_);_(@_)"/>
    <numFmt numFmtId="178" formatCode="#,##0.000"/>
    <numFmt numFmtId="179" formatCode="#,##0.0000"/>
  </numFmts>
  <fonts count="93">
    <font>
      <sz val="10"/>
      <name val=".VnTime"/>
      <family val="0"/>
    </font>
    <font>
      <b/>
      <sz val="12"/>
      <name val=".VnArialH"/>
      <family val="2"/>
    </font>
    <font>
      <b/>
      <sz val="10"/>
      <name val=".VnArialH"/>
      <family val="2"/>
    </font>
    <font>
      <b/>
      <sz val="10"/>
      <name val=".VnArial"/>
      <family val="2"/>
    </font>
    <font>
      <b/>
      <sz val="10"/>
      <name val=".VnTime"/>
      <family val="2"/>
    </font>
    <font>
      <b/>
      <sz val="8"/>
      <name val=".VnArial"/>
      <family val="2"/>
    </font>
    <font>
      <sz val="8"/>
      <name val=".VnArial"/>
      <family val="2"/>
    </font>
    <font>
      <sz val="8"/>
      <name val=".VnTime"/>
      <family val="2"/>
    </font>
    <font>
      <b/>
      <sz val="8"/>
      <name val=".VnTime"/>
      <family val="2"/>
    </font>
    <font>
      <b/>
      <i/>
      <sz val="8"/>
      <name val=".VnTime"/>
      <family val="2"/>
    </font>
    <font>
      <b/>
      <sz val="8"/>
      <name val="Wingdings"/>
      <family val="0"/>
    </font>
    <font>
      <b/>
      <sz val="8"/>
      <name val=".VnTimeH"/>
      <family val="2"/>
    </font>
    <font>
      <sz val="10"/>
      <name val=".VnArial"/>
      <family val="2"/>
    </font>
    <font>
      <i/>
      <sz val="10"/>
      <name val=".VnTime"/>
      <family val="2"/>
    </font>
    <font>
      <sz val="9"/>
      <name val=".VnArial"/>
      <family val="2"/>
    </font>
    <font>
      <b/>
      <sz val="9"/>
      <name val=".VnArial"/>
      <family val="2"/>
    </font>
    <font>
      <b/>
      <sz val="8"/>
      <name val=".VnArialH"/>
      <family val="2"/>
    </font>
    <font>
      <b/>
      <sz val="7"/>
      <name val=".VnArialH"/>
      <family val="2"/>
    </font>
    <font>
      <b/>
      <u val="single"/>
      <sz val="8"/>
      <color indexed="10"/>
      <name val=".VnTime"/>
      <family val="2"/>
    </font>
    <font>
      <b/>
      <sz val="10"/>
      <color indexed="10"/>
      <name val=".VnArialH"/>
      <family val="2"/>
    </font>
    <font>
      <b/>
      <sz val="10"/>
      <name val=".VnTimeH"/>
      <family val="2"/>
    </font>
    <font>
      <b/>
      <vertAlign val="superscript"/>
      <sz val="12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u val="single"/>
      <sz val="8.5"/>
      <color indexed="10"/>
      <name val=".VnArial"/>
      <family val="2"/>
    </font>
    <font>
      <b/>
      <u val="single"/>
      <sz val="8.5"/>
      <color indexed="10"/>
      <name val="Arial"/>
      <family val="2"/>
    </font>
    <font>
      <b/>
      <u val="single"/>
      <vertAlign val="superscript"/>
      <sz val="8.5"/>
      <color indexed="10"/>
      <name val="Arial"/>
      <family val="2"/>
    </font>
    <font>
      <b/>
      <vertAlign val="superscript"/>
      <sz val="8"/>
      <color indexed="10"/>
      <name val="Arial"/>
      <family val="2"/>
    </font>
    <font>
      <b/>
      <sz val="9"/>
      <name val=".VnArialH"/>
      <family val="2"/>
    </font>
    <font>
      <b/>
      <vertAlign val="superscript"/>
      <sz val="9"/>
      <color indexed="10"/>
      <name val="Arial"/>
      <family val="2"/>
    </font>
    <font>
      <b/>
      <vertAlign val="superscript"/>
      <sz val="7"/>
      <color indexed="10"/>
      <name val="Arial"/>
      <family val="2"/>
    </font>
    <font>
      <b/>
      <u val="single"/>
      <sz val="8"/>
      <color indexed="10"/>
      <name val=".VnArial"/>
      <family val="2"/>
    </font>
    <font>
      <b/>
      <sz val="12"/>
      <color indexed="10"/>
      <name val="Folio Bold UVN"/>
      <family val="0"/>
    </font>
    <font>
      <b/>
      <sz val="10"/>
      <color indexed="10"/>
      <name val="Folio Bold UVN"/>
      <family val="0"/>
    </font>
    <font>
      <b/>
      <u val="single"/>
      <sz val="8.5"/>
      <color indexed="10"/>
      <name val="Folio Bold UVN"/>
      <family val="0"/>
    </font>
    <font>
      <b/>
      <sz val="12"/>
      <name val="Folio Bold UVN"/>
      <family val="0"/>
    </font>
    <font>
      <b/>
      <sz val="7"/>
      <color indexed="10"/>
      <name val="Folio Bold UVN"/>
      <family val="0"/>
    </font>
    <font>
      <b/>
      <sz val="8"/>
      <color indexed="10"/>
      <name val="Folio Bold UVN"/>
      <family val="0"/>
    </font>
    <font>
      <b/>
      <sz val="9"/>
      <color indexed="10"/>
      <name val="Folio Bold UVN"/>
      <family val="0"/>
    </font>
    <font>
      <b/>
      <i/>
      <sz val="12"/>
      <name val=".VnTime"/>
      <family val="2"/>
    </font>
    <font>
      <i/>
      <sz val="8"/>
      <name val=".VnTime"/>
      <family val="2"/>
    </font>
    <font>
      <b/>
      <sz val="11"/>
      <name val=".VnArial"/>
      <family val="2"/>
    </font>
    <font>
      <sz val="11"/>
      <name val=".VnArial"/>
      <family val="2"/>
    </font>
    <font>
      <b/>
      <sz val="8"/>
      <color indexed="10"/>
      <name val=".VnTime"/>
      <family val="2"/>
    </font>
    <font>
      <b/>
      <sz val="8"/>
      <name val="Times New Roman"/>
      <family val="1"/>
    </font>
    <font>
      <b/>
      <u val="single"/>
      <sz val="8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.VnArial"/>
      <family val="2"/>
    </font>
    <font>
      <b/>
      <sz val="10"/>
      <color indexed="10"/>
      <name val=".VnArial"/>
      <family val="2"/>
    </font>
    <font>
      <sz val="9"/>
      <color indexed="10"/>
      <name val=".VnArial"/>
      <family val="2"/>
    </font>
    <font>
      <b/>
      <sz val="9"/>
      <color indexed="10"/>
      <name val=".VnArial"/>
      <family val="2"/>
    </font>
    <font>
      <b/>
      <sz val="10"/>
      <color indexed="8"/>
      <name val=".VnArial"/>
      <family val="2"/>
    </font>
    <font>
      <sz val="8"/>
      <color indexed="10"/>
      <name val=".VnArial"/>
      <family val="2"/>
    </font>
    <font>
      <sz val="10"/>
      <color indexed="8"/>
      <name val=".VnTime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.VnArial"/>
      <family val="2"/>
    </font>
    <font>
      <b/>
      <sz val="10"/>
      <color rgb="FFFF0000"/>
      <name val=".VnArial"/>
      <family val="2"/>
    </font>
    <font>
      <sz val="9"/>
      <color rgb="FFFF0000"/>
      <name val=".VnArial"/>
      <family val="2"/>
    </font>
    <font>
      <b/>
      <sz val="9"/>
      <color rgb="FFFF0000"/>
      <name val=".VnArial"/>
      <family val="2"/>
    </font>
    <font>
      <b/>
      <sz val="10"/>
      <color theme="1"/>
      <name val=".VnArial"/>
      <family val="2"/>
    </font>
    <font>
      <sz val="8"/>
      <color rgb="FFFF0000"/>
      <name val=".Vn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 style="hair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hair">
        <color indexed="10"/>
      </top>
      <bottom style="double">
        <color indexed="10"/>
      </bottom>
    </border>
    <border>
      <left style="thin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thin">
        <color indexed="10"/>
      </left>
      <right>
        <color indexed="63"/>
      </right>
      <top style="hair">
        <color indexed="10"/>
      </top>
      <bottom style="double">
        <color indexed="10"/>
      </bottom>
    </border>
    <border>
      <left style="double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indexed="10"/>
      </bottom>
    </border>
    <border>
      <left>
        <color indexed="63"/>
      </left>
      <right style="thin">
        <color indexed="10"/>
      </right>
      <top style="dotted">
        <color indexed="10"/>
      </top>
      <bottom style="dotted">
        <color indexed="10"/>
      </bottom>
    </border>
    <border>
      <left style="thin">
        <color indexed="10"/>
      </left>
      <right style="thin">
        <color indexed="10"/>
      </right>
      <top style="dotted">
        <color indexed="10"/>
      </top>
      <bottom style="dotted">
        <color indexed="10"/>
      </bottom>
    </border>
    <border>
      <left style="thin">
        <color indexed="10"/>
      </left>
      <right>
        <color indexed="63"/>
      </right>
      <top style="dotted">
        <color indexed="10"/>
      </top>
      <bottom style="dotted">
        <color indexed="10"/>
      </bottom>
    </border>
    <border>
      <left style="medium">
        <color indexed="10"/>
      </left>
      <right style="medium">
        <color indexed="10"/>
      </right>
      <top style="dotted">
        <color indexed="10"/>
      </top>
      <bottom style="dotted">
        <color indexed="10"/>
      </bottom>
    </border>
    <border>
      <left>
        <color indexed="63"/>
      </left>
      <right style="double">
        <color indexed="10"/>
      </right>
      <top style="dotted">
        <color indexed="10"/>
      </top>
      <bottom style="dotted">
        <color indexed="10"/>
      </bottom>
    </border>
    <border>
      <left style="double">
        <color indexed="10"/>
      </left>
      <right>
        <color indexed="63"/>
      </right>
      <top style="dotted">
        <color indexed="10"/>
      </top>
      <bottom style="dotted">
        <color indexed="10"/>
      </bottom>
    </border>
    <border>
      <left style="medium">
        <color indexed="10"/>
      </left>
      <right style="thin">
        <color indexed="10"/>
      </right>
      <top style="dotted">
        <color indexed="10"/>
      </top>
      <bottom style="dotted">
        <color indexed="10"/>
      </bottom>
    </border>
    <border>
      <left style="thin">
        <color indexed="10"/>
      </left>
      <right style="medium">
        <color indexed="10"/>
      </right>
      <top style="dotted">
        <color indexed="10"/>
      </top>
      <bottom style="dotted">
        <color indexed="10"/>
      </bottom>
    </border>
    <border>
      <left style="double">
        <color indexed="10"/>
      </left>
      <right>
        <color indexed="63"/>
      </right>
      <top style="dotted">
        <color indexed="10"/>
      </top>
      <bottom style="double">
        <color indexed="10"/>
      </bottom>
    </border>
    <border>
      <left style="medium">
        <color indexed="10"/>
      </left>
      <right style="thin">
        <color indexed="10"/>
      </right>
      <top style="dotted">
        <color indexed="10"/>
      </top>
      <bottom style="double">
        <color indexed="10"/>
      </bottom>
    </border>
    <border>
      <left style="thin">
        <color indexed="10"/>
      </left>
      <right style="medium">
        <color indexed="10"/>
      </right>
      <top style="dotted">
        <color indexed="10"/>
      </top>
      <bottom style="double">
        <color indexed="10"/>
      </bottom>
    </border>
    <border>
      <left>
        <color indexed="63"/>
      </left>
      <right style="thin">
        <color indexed="10"/>
      </right>
      <top style="dotted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dotted">
        <color indexed="10"/>
      </top>
      <bottom style="double">
        <color indexed="10"/>
      </bottom>
    </border>
    <border>
      <left style="thin">
        <color indexed="10"/>
      </left>
      <right>
        <color indexed="63"/>
      </right>
      <top style="dotted">
        <color indexed="10"/>
      </top>
      <bottom style="double">
        <color indexed="10"/>
      </bottom>
    </border>
    <border>
      <left style="medium">
        <color indexed="10"/>
      </left>
      <right style="medium">
        <color indexed="10"/>
      </right>
      <top style="dotted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tted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tted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tted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dotted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dotted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dotted">
        <color indexed="10"/>
      </bottom>
    </border>
    <border>
      <left style="medium">
        <color indexed="10"/>
      </left>
      <right style="thin">
        <color indexed="10"/>
      </right>
      <top style="double">
        <color indexed="10"/>
      </top>
      <bottom style="dotted">
        <color indexed="10"/>
      </bottom>
    </border>
    <border>
      <left style="thin">
        <color indexed="10"/>
      </left>
      <right style="medium">
        <color indexed="10"/>
      </right>
      <top style="double">
        <color indexed="10"/>
      </top>
      <bottom style="dotted">
        <color indexed="10"/>
      </bottom>
    </border>
    <border>
      <left style="thin">
        <color indexed="10"/>
      </left>
      <right>
        <color indexed="63"/>
      </right>
      <top style="double">
        <color indexed="10"/>
      </top>
      <bottom style="dotted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tted">
        <color indexed="10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dotted">
        <color indexed="10"/>
      </top>
      <bottom style="hair">
        <color indexed="10"/>
      </bottom>
    </border>
    <border>
      <left style="double">
        <color indexed="10"/>
      </left>
      <right>
        <color indexed="63"/>
      </right>
      <top style="dotted">
        <color indexed="10"/>
      </top>
      <bottom style="hair">
        <color indexed="10"/>
      </bottom>
    </border>
    <border>
      <left style="thin">
        <color indexed="10"/>
      </left>
      <right>
        <color indexed="63"/>
      </right>
      <top style="dotted">
        <color indexed="10"/>
      </top>
      <bottom style="hair">
        <color indexed="10"/>
      </bottom>
    </border>
    <border>
      <left style="medium">
        <color indexed="10"/>
      </left>
      <right style="thin">
        <color indexed="10"/>
      </right>
      <top style="dotted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dotted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dotted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dotted">
        <color indexed="10"/>
      </top>
      <bottom style="hair">
        <color indexed="10"/>
      </bottom>
    </border>
    <border>
      <left style="thin">
        <color indexed="10"/>
      </left>
      <right style="medium">
        <color indexed="10"/>
      </right>
      <top style="hair">
        <color indexed="10"/>
      </top>
      <bottom style="hair">
        <color indexed="10"/>
      </bottom>
    </border>
    <border>
      <left style="medium">
        <color indexed="10"/>
      </left>
      <right style="thin">
        <color indexed="10"/>
      </right>
      <top style="hair">
        <color indexed="10"/>
      </top>
      <bottom style="double">
        <color indexed="10"/>
      </bottom>
    </border>
    <border>
      <left style="thin">
        <color indexed="10"/>
      </left>
      <right style="medium">
        <color indexed="10"/>
      </right>
      <top style="hair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thin">
        <color indexed="10"/>
      </top>
      <bottom style="dotted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dotted">
        <color indexed="10"/>
      </bottom>
    </border>
    <border>
      <left>
        <color indexed="63"/>
      </left>
      <right style="double">
        <color indexed="10"/>
      </right>
      <top style="thin">
        <color indexed="10"/>
      </top>
      <bottom style="dotted">
        <color indexed="10"/>
      </bottom>
    </border>
    <border>
      <left style="double">
        <color indexed="10"/>
      </left>
      <right style="medium">
        <color indexed="10"/>
      </right>
      <top style="dotted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tted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dotted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dotted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dotted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dotted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dotted">
        <color indexed="10"/>
      </top>
      <bottom style="hair">
        <color indexed="10"/>
      </bottom>
    </border>
    <border>
      <left style="medium">
        <color indexed="10"/>
      </left>
      <right style="thin">
        <color indexed="10"/>
      </right>
      <top style="hair">
        <color indexed="10"/>
      </top>
      <bottom style="hair">
        <color indexed="10"/>
      </bottom>
    </border>
    <border>
      <left style="medium">
        <color indexed="10"/>
      </left>
      <right style="double">
        <color indexed="10"/>
      </right>
      <top style="dotted">
        <color indexed="10"/>
      </top>
      <bottom style="dotted">
        <color indexed="10"/>
      </bottom>
    </border>
    <border>
      <left style="medium">
        <color indexed="10"/>
      </left>
      <right style="double">
        <color indexed="10"/>
      </right>
      <top style="dotted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tted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dotted">
        <color indexed="10"/>
      </top>
      <bottom style="dotted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dotted">
        <color indexed="10"/>
      </bottom>
    </border>
    <border>
      <left style="medium">
        <color indexed="10"/>
      </left>
      <right>
        <color indexed="63"/>
      </right>
      <top style="dotted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dotted">
        <color indexed="10"/>
      </top>
      <bottom style="double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dotted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double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dotted">
        <color indexed="10"/>
      </bottom>
    </border>
    <border>
      <left style="medium">
        <color indexed="10"/>
      </left>
      <right style="double">
        <color indexed="10"/>
      </right>
      <top style="dotted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double">
        <color indexed="10"/>
      </right>
      <top style="hair">
        <color indexed="10"/>
      </top>
      <bottom style="double">
        <color indexed="10"/>
      </bottom>
    </border>
    <border>
      <left style="medium">
        <color indexed="10"/>
      </left>
      <right style="double">
        <color indexed="10"/>
      </right>
      <top style="dotted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dotted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dotted">
        <color indexed="10"/>
      </bottom>
    </border>
    <border>
      <left style="medium">
        <color indexed="10"/>
      </left>
      <right>
        <color indexed="63"/>
      </right>
      <top style="dotted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dotted">
        <color indexed="10"/>
      </top>
      <bottom style="hair">
        <color indexed="10"/>
      </bottom>
    </border>
    <border>
      <left>
        <color indexed="63"/>
      </left>
      <right style="thin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10"/>
      </right>
      <top style="hair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medium">
        <color indexed="10"/>
      </left>
      <right style="double">
        <color indexed="10"/>
      </right>
      <top style="double">
        <color indexed="10"/>
      </top>
      <bottom style="dotted">
        <color indexed="10"/>
      </bottom>
    </border>
    <border>
      <left>
        <color indexed="63"/>
      </left>
      <right style="thin">
        <color indexed="10"/>
      </right>
      <top style="double">
        <color indexed="10"/>
      </top>
      <bottom style="dotted">
        <color indexed="10"/>
      </bottom>
    </border>
    <border>
      <left style="medium">
        <color indexed="10"/>
      </left>
      <right style="medium">
        <color indexed="10"/>
      </right>
      <top style="double">
        <color indexed="10"/>
      </top>
      <bottom style="dotted">
        <color indexed="10"/>
      </bottom>
    </border>
    <border>
      <left style="medium">
        <color indexed="10"/>
      </left>
      <right style="thin">
        <color indexed="10"/>
      </right>
      <top style="double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tted">
        <color indexed="10"/>
      </top>
      <bottom style="dotted">
        <color indexed="10"/>
      </bottom>
    </border>
    <border>
      <left style="double">
        <color indexed="10"/>
      </left>
      <right style="medium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medium">
        <color indexed="10"/>
      </right>
      <top>
        <color indexed="63"/>
      </top>
      <bottom style="dotted">
        <color indexed="10"/>
      </bottom>
    </border>
    <border>
      <left style="medium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medium">
        <color indexed="10"/>
      </left>
      <right style="double">
        <color indexed="10"/>
      </right>
      <top>
        <color indexed="63"/>
      </top>
      <bottom style="dotted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tted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23" fillId="0" borderId="0" xfId="0" applyFont="1" applyBorder="1" applyAlignment="1">
      <alignment horizontal="left" vertical="center"/>
    </xf>
    <xf numFmtId="3" fontId="4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15" fillId="0" borderId="0" xfId="0" applyFont="1" applyAlignment="1">
      <alignment/>
    </xf>
    <xf numFmtId="3" fontId="12" fillId="0" borderId="1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4" fontId="7" fillId="0" borderId="16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6" fillId="33" borderId="18" xfId="0" applyFont="1" applyFill="1" applyBorder="1" applyAlignment="1">
      <alignment horizontal="center" vertical="center"/>
    </xf>
    <xf numFmtId="4" fontId="6" fillId="33" borderId="19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 vertical="center"/>
    </xf>
    <xf numFmtId="3" fontId="6" fillId="33" borderId="21" xfId="0" applyNumberFormat="1" applyFont="1" applyFill="1" applyBorder="1" applyAlignment="1">
      <alignment horizontal="center" vertical="center"/>
    </xf>
    <xf numFmtId="3" fontId="6" fillId="33" borderId="22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12" fillId="0" borderId="18" xfId="0" applyFont="1" applyBorder="1" applyAlignment="1">
      <alignment horizontal="center"/>
    </xf>
    <xf numFmtId="4" fontId="12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" fontId="12" fillId="0" borderId="19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0" fontId="12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12" fillId="0" borderId="29" xfId="0" applyFont="1" applyBorder="1" applyAlignment="1">
      <alignment horizontal="center"/>
    </xf>
    <xf numFmtId="4" fontId="12" fillId="0" borderId="30" xfId="0" applyNumberFormat="1" applyFont="1" applyBorder="1" applyAlignment="1">
      <alignment horizontal="center"/>
    </xf>
    <xf numFmtId="0" fontId="12" fillId="0" borderId="30" xfId="0" applyFont="1" applyBorder="1" applyAlignment="1">
      <alignment/>
    </xf>
    <xf numFmtId="4" fontId="12" fillId="0" borderId="30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 horizontal="right"/>
    </xf>
    <xf numFmtId="3" fontId="12" fillId="0" borderId="33" xfId="0" applyNumberFormat="1" applyFont="1" applyBorder="1" applyAlignment="1">
      <alignment horizontal="right"/>
    </xf>
    <xf numFmtId="0" fontId="12" fillId="0" borderId="34" xfId="0" applyFont="1" applyBorder="1" applyAlignment="1">
      <alignment horizontal="center"/>
    </xf>
    <xf numFmtId="3" fontId="12" fillId="0" borderId="35" xfId="0" applyNumberFormat="1" applyFont="1" applyBorder="1" applyAlignment="1">
      <alignment/>
    </xf>
    <xf numFmtId="3" fontId="12" fillId="0" borderId="36" xfId="0" applyNumberFormat="1" applyFont="1" applyBorder="1" applyAlignment="1">
      <alignment/>
    </xf>
    <xf numFmtId="3" fontId="3" fillId="33" borderId="37" xfId="0" applyNumberFormat="1" applyFont="1" applyFill="1" applyBorder="1" applyAlignment="1">
      <alignment vertical="center"/>
    </xf>
    <xf numFmtId="3" fontId="3" fillId="33" borderId="19" xfId="0" applyNumberFormat="1" applyFont="1" applyFill="1" applyBorder="1" applyAlignment="1">
      <alignment vertical="center"/>
    </xf>
    <xf numFmtId="0" fontId="12" fillId="0" borderId="1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3" fillId="33" borderId="38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3" fontId="3" fillId="33" borderId="41" xfId="0" applyNumberFormat="1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 vertical="center"/>
    </xf>
    <xf numFmtId="3" fontId="3" fillId="33" borderId="42" xfId="0" applyNumberFormat="1" applyFont="1" applyFill="1" applyBorder="1" applyAlignment="1">
      <alignment vertical="center" wrapText="1"/>
    </xf>
    <xf numFmtId="3" fontId="3" fillId="33" borderId="22" xfId="0" applyNumberFormat="1" applyFont="1" applyFill="1" applyBorder="1" applyAlignment="1">
      <alignment vertical="center" wrapText="1"/>
    </xf>
    <xf numFmtId="0" fontId="12" fillId="0" borderId="29" xfId="0" applyFont="1" applyBorder="1" applyAlignment="1">
      <alignment/>
    </xf>
    <xf numFmtId="0" fontId="14" fillId="0" borderId="19" xfId="0" applyFont="1" applyBorder="1" applyAlignment="1">
      <alignment horizontal="center"/>
    </xf>
    <xf numFmtId="4" fontId="14" fillId="0" borderId="19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/>
    </xf>
    <xf numFmtId="0" fontId="14" fillId="0" borderId="30" xfId="0" applyFont="1" applyBorder="1" applyAlignment="1">
      <alignment horizontal="center"/>
    </xf>
    <xf numFmtId="4" fontId="14" fillId="0" borderId="30" xfId="0" applyNumberFormat="1" applyFont="1" applyBorder="1" applyAlignment="1">
      <alignment horizontal="center"/>
    </xf>
    <xf numFmtId="3" fontId="14" fillId="0" borderId="30" xfId="0" applyNumberFormat="1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3" fontId="14" fillId="0" borderId="20" xfId="0" applyNumberFormat="1" applyFont="1" applyBorder="1" applyAlignment="1">
      <alignment/>
    </xf>
    <xf numFmtId="3" fontId="14" fillId="0" borderId="31" xfId="0" applyNumberFormat="1" applyFont="1" applyBorder="1" applyAlignment="1">
      <alignment/>
    </xf>
    <xf numFmtId="3" fontId="14" fillId="0" borderId="22" xfId="0" applyNumberFormat="1" applyFont="1" applyBorder="1" applyAlignment="1">
      <alignment horizontal="right"/>
    </xf>
    <xf numFmtId="3" fontId="14" fillId="0" borderId="33" xfId="0" applyNumberFormat="1" applyFont="1" applyBorder="1" applyAlignment="1">
      <alignment horizontal="right"/>
    </xf>
    <xf numFmtId="0" fontId="6" fillId="33" borderId="19" xfId="0" applyFont="1" applyFill="1" applyBorder="1" applyAlignment="1">
      <alignment horizontal="center" vertical="center" wrapText="1"/>
    </xf>
    <xf numFmtId="4" fontId="6" fillId="33" borderId="19" xfId="0" applyNumberFormat="1" applyFont="1" applyFill="1" applyBorder="1" applyAlignment="1">
      <alignment horizontal="center" vertical="center" wrapText="1"/>
    </xf>
    <xf numFmtId="3" fontId="6" fillId="33" borderId="19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/>
    </xf>
    <xf numFmtId="3" fontId="6" fillId="33" borderId="20" xfId="0" applyNumberFormat="1" applyFont="1" applyFill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right"/>
    </xf>
    <xf numFmtId="3" fontId="15" fillId="0" borderId="32" xfId="0" applyNumberFormat="1" applyFont="1" applyBorder="1" applyAlignment="1">
      <alignment horizontal="right"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4" xfId="0" applyFont="1" applyBorder="1" applyAlignment="1">
      <alignment/>
    </xf>
    <xf numFmtId="0" fontId="6" fillId="33" borderId="35" xfId="0" applyFont="1" applyFill="1" applyBorder="1" applyAlignment="1">
      <alignment horizontal="center" vertical="center"/>
    </xf>
    <xf numFmtId="4" fontId="6" fillId="33" borderId="35" xfId="0" applyNumberFormat="1" applyFont="1" applyFill="1" applyBorder="1" applyAlignment="1">
      <alignment horizontal="center" vertical="center"/>
    </xf>
    <xf numFmtId="3" fontId="6" fillId="33" borderId="35" xfId="0" applyNumberFormat="1" applyFont="1" applyFill="1" applyBorder="1" applyAlignment="1">
      <alignment horizontal="center" vertical="center"/>
    </xf>
    <xf numFmtId="0" fontId="3" fillId="0" borderId="45" xfId="0" applyFont="1" applyBorder="1" applyAlignment="1">
      <alignment/>
    </xf>
    <xf numFmtId="3" fontId="12" fillId="0" borderId="46" xfId="0" applyNumberFormat="1" applyFont="1" applyBorder="1" applyAlignment="1">
      <alignment/>
    </xf>
    <xf numFmtId="0" fontId="12" fillId="0" borderId="47" xfId="0" applyFont="1" applyBorder="1" applyAlignment="1">
      <alignment horizontal="center"/>
    </xf>
    <xf numFmtId="3" fontId="6" fillId="33" borderId="36" xfId="0" applyNumberFormat="1" applyFont="1" applyFill="1" applyBorder="1" applyAlignment="1">
      <alignment horizontal="center" vertical="center"/>
    </xf>
    <xf numFmtId="3" fontId="12" fillId="0" borderId="48" xfId="0" applyNumberFormat="1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/>
    </xf>
    <xf numFmtId="0" fontId="3" fillId="0" borderId="27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/>
    </xf>
    <xf numFmtId="0" fontId="3" fillId="0" borderId="25" xfId="0" applyFont="1" applyBorder="1" applyAlignment="1">
      <alignment wrapText="1"/>
    </xf>
    <xf numFmtId="4" fontId="6" fillId="33" borderId="51" xfId="0" applyNumberFormat="1" applyFont="1" applyFill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4" fontId="39" fillId="0" borderId="0" xfId="0" applyNumberFormat="1" applyFont="1" applyAlignment="1">
      <alignment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/>
    </xf>
    <xf numFmtId="3" fontId="12" fillId="0" borderId="63" xfId="0" applyNumberFormat="1" applyFont="1" applyBorder="1" applyAlignment="1">
      <alignment/>
    </xf>
    <xf numFmtId="3" fontId="12" fillId="0" borderId="64" xfId="0" applyNumberFormat="1" applyFont="1" applyBorder="1" applyAlignment="1">
      <alignment/>
    </xf>
    <xf numFmtId="0" fontId="12" fillId="0" borderId="63" xfId="0" applyFont="1" applyBorder="1" applyAlignment="1">
      <alignment/>
    </xf>
    <xf numFmtId="4" fontId="12" fillId="0" borderId="63" xfId="0" applyNumberFormat="1" applyFont="1" applyBorder="1" applyAlignment="1">
      <alignment/>
    </xf>
    <xf numFmtId="0" fontId="6" fillId="34" borderId="18" xfId="0" applyFont="1" applyFill="1" applyBorder="1" applyAlignment="1">
      <alignment horizontal="center" vertical="center"/>
    </xf>
    <xf numFmtId="4" fontId="6" fillId="34" borderId="19" xfId="0" applyNumberFormat="1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3" fontId="6" fillId="34" borderId="19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5" fillId="0" borderId="0" xfId="0" applyFont="1" applyAlignment="1">
      <alignment horizontal="left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28" xfId="0" applyFont="1" applyBorder="1" applyAlignment="1">
      <alignment/>
    </xf>
    <xf numFmtId="0" fontId="41" fillId="0" borderId="29" xfId="0" applyFont="1" applyBorder="1" applyAlignment="1">
      <alignment horizontal="center"/>
    </xf>
    <xf numFmtId="4" fontId="41" fillId="0" borderId="30" xfId="0" applyNumberFormat="1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3" fontId="41" fillId="0" borderId="30" xfId="0" applyNumberFormat="1" applyFont="1" applyBorder="1" applyAlignment="1">
      <alignment/>
    </xf>
    <xf numFmtId="3" fontId="41" fillId="0" borderId="3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12" fillId="33" borderId="18" xfId="0" applyFont="1" applyFill="1" applyBorder="1" applyAlignment="1">
      <alignment horizontal="center" vertical="center"/>
    </xf>
    <xf numFmtId="4" fontId="12" fillId="33" borderId="19" xfId="0" applyNumberFormat="1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3" fontId="12" fillId="33" borderId="19" xfId="0" applyNumberFormat="1" applyFont="1" applyFill="1" applyBorder="1" applyAlignment="1">
      <alignment horizontal="center" vertical="center"/>
    </xf>
    <xf numFmtId="3" fontId="12" fillId="33" borderId="20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/>
    </xf>
    <xf numFmtId="0" fontId="87" fillId="0" borderId="23" xfId="0" applyFont="1" applyBorder="1" applyAlignment="1">
      <alignment horizontal="center"/>
    </xf>
    <xf numFmtId="0" fontId="88" fillId="0" borderId="24" xfId="0" applyFont="1" applyBorder="1" applyAlignment="1">
      <alignment horizontal="center"/>
    </xf>
    <xf numFmtId="0" fontId="88" fillId="0" borderId="25" xfId="0" applyFont="1" applyBorder="1" applyAlignment="1">
      <alignment/>
    </xf>
    <xf numFmtId="0" fontId="87" fillId="0" borderId="19" xfId="0" applyFont="1" applyBorder="1" applyAlignment="1">
      <alignment/>
    </xf>
    <xf numFmtId="4" fontId="87" fillId="0" borderId="19" xfId="0" applyNumberFormat="1" applyFont="1" applyBorder="1" applyAlignment="1">
      <alignment/>
    </xf>
    <xf numFmtId="3" fontId="87" fillId="0" borderId="19" xfId="0" applyNumberFormat="1" applyFont="1" applyBorder="1" applyAlignment="1">
      <alignment/>
    </xf>
    <xf numFmtId="3" fontId="87" fillId="0" borderId="20" xfId="0" applyNumberFormat="1" applyFont="1" applyBorder="1" applyAlignment="1">
      <alignment/>
    </xf>
    <xf numFmtId="3" fontId="88" fillId="0" borderId="21" xfId="0" applyNumberFormat="1" applyFont="1" applyBorder="1" applyAlignment="1">
      <alignment horizontal="right"/>
    </xf>
    <xf numFmtId="3" fontId="87" fillId="0" borderId="22" xfId="0" applyNumberFormat="1" applyFont="1" applyBorder="1" applyAlignment="1">
      <alignment horizontal="right"/>
    </xf>
    <xf numFmtId="0" fontId="87" fillId="0" borderId="0" xfId="0" applyFont="1" applyAlignment="1">
      <alignment/>
    </xf>
    <xf numFmtId="0" fontId="88" fillId="0" borderId="24" xfId="0" applyNumberFormat="1" applyFont="1" applyBorder="1" applyAlignment="1">
      <alignment horizontal="center"/>
    </xf>
    <xf numFmtId="3" fontId="88" fillId="0" borderId="25" xfId="0" applyNumberFormat="1" applyFont="1" applyBorder="1" applyAlignment="1">
      <alignment/>
    </xf>
    <xf numFmtId="0" fontId="88" fillId="0" borderId="61" xfId="0" applyFont="1" applyBorder="1" applyAlignment="1">
      <alignment horizontal="center"/>
    </xf>
    <xf numFmtId="0" fontId="88" fillId="0" borderId="62" xfId="0" applyFont="1" applyBorder="1" applyAlignment="1">
      <alignment/>
    </xf>
    <xf numFmtId="3" fontId="87" fillId="0" borderId="63" xfId="0" applyNumberFormat="1" applyFont="1" applyBorder="1" applyAlignment="1">
      <alignment/>
    </xf>
    <xf numFmtId="3" fontId="87" fillId="0" borderId="64" xfId="0" applyNumberFormat="1" applyFont="1" applyBorder="1" applyAlignment="1">
      <alignment/>
    </xf>
    <xf numFmtId="0" fontId="89" fillId="0" borderId="23" xfId="0" applyFont="1" applyBorder="1" applyAlignment="1">
      <alignment horizontal="center"/>
    </xf>
    <xf numFmtId="0" fontId="90" fillId="0" borderId="24" xfId="0" applyFont="1" applyBorder="1" applyAlignment="1">
      <alignment horizontal="center"/>
    </xf>
    <xf numFmtId="0" fontId="90" fillId="0" borderId="25" xfId="0" applyFont="1" applyBorder="1" applyAlignment="1">
      <alignment/>
    </xf>
    <xf numFmtId="3" fontId="89" fillId="0" borderId="19" xfId="0" applyNumberFormat="1" applyFont="1" applyBorder="1" applyAlignment="1">
      <alignment/>
    </xf>
    <xf numFmtId="3" fontId="89" fillId="0" borderId="20" xfId="0" applyNumberFormat="1" applyFont="1" applyBorder="1" applyAlignment="1">
      <alignment/>
    </xf>
    <xf numFmtId="3" fontId="90" fillId="0" borderId="21" xfId="0" applyNumberFormat="1" applyFont="1" applyBorder="1" applyAlignment="1">
      <alignment horizontal="right"/>
    </xf>
    <xf numFmtId="0" fontId="89" fillId="0" borderId="0" xfId="0" applyFont="1" applyAlignment="1">
      <alignment/>
    </xf>
    <xf numFmtId="0" fontId="88" fillId="0" borderId="49" xfId="0" applyFont="1" applyBorder="1" applyAlignment="1">
      <alignment horizontal="center"/>
    </xf>
    <xf numFmtId="0" fontId="88" fillId="0" borderId="50" xfId="0" applyFont="1" applyBorder="1" applyAlignment="1">
      <alignment/>
    </xf>
    <xf numFmtId="3" fontId="87" fillId="0" borderId="35" xfId="0" applyNumberFormat="1" applyFont="1" applyBorder="1" applyAlignment="1">
      <alignment/>
    </xf>
    <xf numFmtId="3" fontId="87" fillId="0" borderId="36" xfId="0" applyNumberFormat="1" applyFont="1" applyBorder="1" applyAlignment="1">
      <alignment/>
    </xf>
    <xf numFmtId="0" fontId="87" fillId="0" borderId="47" xfId="0" applyFont="1" applyBorder="1" applyAlignment="1">
      <alignment horizontal="center"/>
    </xf>
    <xf numFmtId="0" fontId="88" fillId="0" borderId="65" xfId="0" applyFont="1" applyFill="1" applyBorder="1" applyAlignment="1">
      <alignment horizontal="center"/>
    </xf>
    <xf numFmtId="0" fontId="88" fillId="0" borderId="53" xfId="0" applyFont="1" applyBorder="1" applyAlignment="1">
      <alignment/>
    </xf>
    <xf numFmtId="3" fontId="87" fillId="0" borderId="10" xfId="0" applyNumberFormat="1" applyFont="1" applyBorder="1" applyAlignment="1">
      <alignment/>
    </xf>
    <xf numFmtId="3" fontId="87" fillId="0" borderId="13" xfId="0" applyNumberFormat="1" applyFont="1" applyBorder="1" applyAlignment="1">
      <alignment/>
    </xf>
    <xf numFmtId="0" fontId="88" fillId="0" borderId="66" xfId="0" applyFont="1" applyFill="1" applyBorder="1" applyAlignment="1">
      <alignment horizontal="center"/>
    </xf>
    <xf numFmtId="0" fontId="87" fillId="0" borderId="60" xfId="0" applyFont="1" applyBorder="1" applyAlignment="1">
      <alignment horizontal="center"/>
    </xf>
    <xf numFmtId="0" fontId="87" fillId="0" borderId="26" xfId="0" applyFont="1" applyBorder="1" applyAlignment="1">
      <alignment horizontal="center"/>
    </xf>
    <xf numFmtId="0" fontId="88" fillId="0" borderId="27" xfId="0" applyFont="1" applyBorder="1" applyAlignment="1">
      <alignment horizontal="center"/>
    </xf>
    <xf numFmtId="0" fontId="88" fillId="0" borderId="28" xfId="0" applyFont="1" applyBorder="1" applyAlignment="1">
      <alignment/>
    </xf>
    <xf numFmtId="3" fontId="87" fillId="0" borderId="30" xfId="0" applyNumberFormat="1" applyFont="1" applyBorder="1" applyAlignment="1">
      <alignment/>
    </xf>
    <xf numFmtId="3" fontId="87" fillId="0" borderId="31" xfId="0" applyNumberFormat="1" applyFont="1" applyBorder="1" applyAlignment="1">
      <alignment/>
    </xf>
    <xf numFmtId="3" fontId="6" fillId="33" borderId="67" xfId="0" applyNumberFormat="1" applyFont="1" applyFill="1" applyBorder="1" applyAlignment="1">
      <alignment horizontal="center" vertical="center"/>
    </xf>
    <xf numFmtId="3" fontId="14" fillId="0" borderId="67" xfId="0" applyNumberFormat="1" applyFont="1" applyBorder="1" applyAlignment="1">
      <alignment horizontal="right"/>
    </xf>
    <xf numFmtId="3" fontId="89" fillId="0" borderId="67" xfId="0" applyNumberFormat="1" applyFont="1" applyBorder="1" applyAlignment="1">
      <alignment horizontal="right"/>
    </xf>
    <xf numFmtId="3" fontId="14" fillId="0" borderId="68" xfId="0" applyNumberFormat="1" applyFont="1" applyBorder="1" applyAlignment="1">
      <alignment horizontal="right"/>
    </xf>
    <xf numFmtId="3" fontId="3" fillId="33" borderId="20" xfId="0" applyNumberFormat="1" applyFont="1" applyFill="1" applyBorder="1" applyAlignment="1">
      <alignment horizontal="center" vertical="center"/>
    </xf>
    <xf numFmtId="3" fontId="15" fillId="0" borderId="24" xfId="0" applyNumberFormat="1" applyFont="1" applyBorder="1" applyAlignment="1">
      <alignment horizontal="right"/>
    </xf>
    <xf numFmtId="3" fontId="90" fillId="0" borderId="24" xfId="0" applyNumberFormat="1" applyFont="1" applyBorder="1" applyAlignment="1">
      <alignment horizontal="right"/>
    </xf>
    <xf numFmtId="3" fontId="15" fillId="0" borderId="27" xfId="0" applyNumberFormat="1" applyFont="1" applyBorder="1" applyAlignment="1">
      <alignment horizontal="right"/>
    </xf>
    <xf numFmtId="3" fontId="3" fillId="0" borderId="69" xfId="0" applyNumberFormat="1" applyFont="1" applyBorder="1" applyAlignment="1">
      <alignment horizontal="right"/>
    </xf>
    <xf numFmtId="3" fontId="3" fillId="33" borderId="70" xfId="0" applyNumberFormat="1" applyFont="1" applyFill="1" applyBorder="1" applyAlignment="1">
      <alignment horizontal="center" vertical="center"/>
    </xf>
    <xf numFmtId="3" fontId="6" fillId="33" borderId="71" xfId="0" applyNumberFormat="1" applyFont="1" applyFill="1" applyBorder="1" applyAlignment="1">
      <alignment horizontal="center" vertical="center"/>
    </xf>
    <xf numFmtId="3" fontId="87" fillId="0" borderId="67" xfId="0" applyNumberFormat="1" applyFont="1" applyBorder="1" applyAlignment="1">
      <alignment horizontal="right"/>
    </xf>
    <xf numFmtId="3" fontId="12" fillId="0" borderId="67" xfId="0" applyNumberFormat="1" applyFont="1" applyBorder="1" applyAlignment="1">
      <alignment horizontal="right"/>
    </xf>
    <xf numFmtId="3" fontId="88" fillId="0" borderId="70" xfId="0" applyNumberFormat="1" applyFont="1" applyBorder="1" applyAlignment="1">
      <alignment horizontal="right"/>
    </xf>
    <xf numFmtId="3" fontId="3" fillId="0" borderId="70" xfId="0" applyNumberFormat="1" applyFont="1" applyBorder="1" applyAlignment="1">
      <alignment horizontal="right"/>
    </xf>
    <xf numFmtId="3" fontId="3" fillId="0" borderId="72" xfId="0" applyNumberFormat="1" applyFont="1" applyBorder="1" applyAlignment="1">
      <alignment horizontal="right"/>
    </xf>
    <xf numFmtId="3" fontId="3" fillId="0" borderId="73" xfId="0" applyNumberFormat="1" applyFont="1" applyBorder="1" applyAlignment="1">
      <alignment horizontal="right"/>
    </xf>
    <xf numFmtId="3" fontId="3" fillId="33" borderId="25" xfId="0" applyNumberFormat="1" applyFont="1" applyFill="1" applyBorder="1" applyAlignment="1">
      <alignment horizontal="center" vertical="center"/>
    </xf>
    <xf numFmtId="3" fontId="6" fillId="33" borderId="74" xfId="0" applyNumberFormat="1" applyFont="1" applyFill="1" applyBorder="1" applyAlignment="1">
      <alignment horizontal="center" vertical="center"/>
    </xf>
    <xf numFmtId="3" fontId="88" fillId="0" borderId="25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3" fontId="8" fillId="0" borderId="75" xfId="0" applyNumberFormat="1" applyFont="1" applyBorder="1" applyAlignment="1">
      <alignment horizontal="center"/>
    </xf>
    <xf numFmtId="3" fontId="6" fillId="33" borderId="76" xfId="0" applyNumberFormat="1" applyFont="1" applyFill="1" applyBorder="1" applyAlignment="1">
      <alignment horizontal="center" vertical="center"/>
    </xf>
    <xf numFmtId="3" fontId="12" fillId="0" borderId="77" xfId="0" applyNumberFormat="1" applyFont="1" applyBorder="1" applyAlignment="1">
      <alignment horizontal="right"/>
    </xf>
    <xf numFmtId="3" fontId="12" fillId="0" borderId="68" xfId="0" applyNumberFormat="1" applyFont="1" applyBorder="1" applyAlignment="1">
      <alignment horizontal="right"/>
    </xf>
    <xf numFmtId="0" fontId="91" fillId="0" borderId="24" xfId="0" applyFont="1" applyBorder="1" applyAlignment="1">
      <alignment horizontal="center"/>
    </xf>
    <xf numFmtId="0" fontId="91" fillId="0" borderId="25" xfId="0" applyFont="1" applyBorder="1" applyAlignment="1">
      <alignment/>
    </xf>
    <xf numFmtId="3" fontId="6" fillId="34" borderId="67" xfId="0" applyNumberFormat="1" applyFont="1" applyFill="1" applyBorder="1" applyAlignment="1">
      <alignment horizontal="center" vertical="center"/>
    </xf>
    <xf numFmtId="3" fontId="12" fillId="33" borderId="67" xfId="0" applyNumberFormat="1" applyFont="1" applyFill="1" applyBorder="1" applyAlignment="1">
      <alignment horizontal="center" vertical="center"/>
    </xf>
    <xf numFmtId="3" fontId="41" fillId="0" borderId="68" xfId="0" applyNumberFormat="1" applyFont="1" applyBorder="1" applyAlignment="1">
      <alignment horizontal="right"/>
    </xf>
    <xf numFmtId="3" fontId="7" fillId="0" borderId="78" xfId="0" applyNumberFormat="1" applyFont="1" applyBorder="1" applyAlignment="1">
      <alignment horizontal="center"/>
    </xf>
    <xf numFmtId="3" fontId="6" fillId="33" borderId="67" xfId="0" applyNumberFormat="1" applyFont="1" applyFill="1" applyBorder="1" applyAlignment="1">
      <alignment horizontal="center" vertical="center" wrapText="1"/>
    </xf>
    <xf numFmtId="3" fontId="6" fillId="33" borderId="77" xfId="0" applyNumberFormat="1" applyFont="1" applyFill="1" applyBorder="1" applyAlignment="1">
      <alignment horizontal="center" vertical="center"/>
    </xf>
    <xf numFmtId="3" fontId="12" fillId="0" borderId="79" xfId="0" applyNumberFormat="1" applyFont="1" applyBorder="1" applyAlignment="1">
      <alignment horizontal="right"/>
    </xf>
    <xf numFmtId="3" fontId="12" fillId="0" borderId="80" xfId="0" applyNumberFormat="1" applyFont="1" applyBorder="1" applyAlignment="1">
      <alignment horizontal="right"/>
    </xf>
    <xf numFmtId="3" fontId="87" fillId="0" borderId="80" xfId="0" applyNumberFormat="1" applyFont="1" applyBorder="1" applyAlignment="1">
      <alignment horizontal="right"/>
    </xf>
    <xf numFmtId="3" fontId="87" fillId="0" borderId="6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center"/>
    </xf>
    <xf numFmtId="4" fontId="92" fillId="0" borderId="19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2" fillId="0" borderId="1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3" fontId="91" fillId="0" borderId="25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 quotePrefix="1">
      <alignment horizontal="left" vertical="top"/>
    </xf>
    <xf numFmtId="0" fontId="8" fillId="0" borderId="0" xfId="0" applyFont="1" applyBorder="1" applyAlignment="1">
      <alignment horizontal="left" vertical="top"/>
    </xf>
    <xf numFmtId="0" fontId="7" fillId="0" borderId="0" xfId="0" applyFont="1" applyAlignment="1">
      <alignment vertical="center"/>
    </xf>
    <xf numFmtId="4" fontId="6" fillId="0" borderId="19" xfId="0" applyNumberFormat="1" applyFont="1" applyBorder="1" applyAlignment="1">
      <alignment/>
    </xf>
    <xf numFmtId="4" fontId="92" fillId="0" borderId="19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0" fontId="6" fillId="0" borderId="81" xfId="0" applyFont="1" applyBorder="1" applyAlignment="1">
      <alignment horizontal="center"/>
    </xf>
    <xf numFmtId="4" fontId="6" fillId="0" borderId="63" xfId="0" applyNumberFormat="1" applyFont="1" applyBorder="1" applyAlignment="1">
      <alignment horizontal="center"/>
    </xf>
    <xf numFmtId="0" fontId="92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51" xfId="0" applyFont="1" applyBorder="1" applyAlignment="1">
      <alignment horizontal="center"/>
    </xf>
    <xf numFmtId="4" fontId="6" fillId="0" borderId="35" xfId="0" applyNumberFormat="1" applyFont="1" applyBorder="1" applyAlignment="1">
      <alignment horizontal="center"/>
    </xf>
    <xf numFmtId="0" fontId="6" fillId="0" borderId="35" xfId="0" applyFont="1" applyBorder="1" applyAlignment="1">
      <alignment/>
    </xf>
    <xf numFmtId="4" fontId="6" fillId="0" borderId="35" xfId="0" applyNumberFormat="1" applyFont="1" applyBorder="1" applyAlignment="1">
      <alignment/>
    </xf>
    <xf numFmtId="3" fontId="3" fillId="33" borderId="24" xfId="0" applyNumberFormat="1" applyFont="1" applyFill="1" applyBorder="1" applyAlignment="1">
      <alignment horizontal="center" vertical="center"/>
    </xf>
    <xf numFmtId="3" fontId="6" fillId="33" borderId="82" xfId="0" applyNumberFormat="1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right"/>
    </xf>
    <xf numFmtId="3" fontId="88" fillId="0" borderId="24" xfId="0" applyNumberFormat="1" applyFont="1" applyBorder="1" applyAlignment="1">
      <alignment horizontal="right"/>
    </xf>
    <xf numFmtId="3" fontId="3" fillId="0" borderId="49" xfId="0" applyNumberFormat="1" applyFont="1" applyBorder="1" applyAlignment="1">
      <alignment horizontal="right"/>
    </xf>
    <xf numFmtId="3" fontId="88" fillId="0" borderId="50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92" fillId="0" borderId="18" xfId="0" applyNumberFormat="1" applyFont="1" applyBorder="1" applyAlignment="1">
      <alignment horizontal="center"/>
    </xf>
    <xf numFmtId="0" fontId="92" fillId="0" borderId="19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right"/>
    </xf>
    <xf numFmtId="3" fontId="88" fillId="0" borderId="28" xfId="0" applyNumberFormat="1" applyFont="1" applyBorder="1" applyAlignment="1">
      <alignment horizontal="right"/>
    </xf>
    <xf numFmtId="4" fontId="6" fillId="33" borderId="20" xfId="0" applyNumberFormat="1" applyFont="1" applyFill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/>
    </xf>
    <xf numFmtId="4" fontId="92" fillId="0" borderId="20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3" fontId="12" fillId="0" borderId="21" xfId="0" applyNumberFormat="1" applyFont="1" applyBorder="1" applyAlignment="1">
      <alignment/>
    </xf>
    <xf numFmtId="3" fontId="87" fillId="0" borderId="21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63" xfId="0" applyFont="1" applyBorder="1" applyAlignment="1">
      <alignment/>
    </xf>
    <xf numFmtId="4" fontId="6" fillId="0" borderId="63" xfId="0" applyNumberFormat="1" applyFont="1" applyBorder="1" applyAlignment="1">
      <alignment/>
    </xf>
    <xf numFmtId="0" fontId="92" fillId="0" borderId="81" xfId="0" applyFont="1" applyBorder="1" applyAlignment="1">
      <alignment horizontal="center"/>
    </xf>
    <xf numFmtId="0" fontId="92" fillId="0" borderId="63" xfId="0" applyFont="1" applyBorder="1" applyAlignment="1">
      <alignment/>
    </xf>
    <xf numFmtId="4" fontId="92" fillId="0" borderId="63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92" fillId="0" borderId="19" xfId="0" applyFont="1" applyBorder="1" applyAlignment="1">
      <alignment horizontal="center"/>
    </xf>
    <xf numFmtId="3" fontId="90" fillId="0" borderId="25" xfId="0" applyNumberFormat="1" applyFont="1" applyBorder="1" applyAlignment="1">
      <alignment horizontal="right"/>
    </xf>
    <xf numFmtId="3" fontId="15" fillId="0" borderId="28" xfId="0" applyNumberFormat="1" applyFont="1" applyBorder="1" applyAlignment="1">
      <alignment horizontal="right"/>
    </xf>
    <xf numFmtId="3" fontId="40" fillId="0" borderId="27" xfId="0" applyNumberFormat="1" applyFont="1" applyBorder="1" applyAlignment="1">
      <alignment horizontal="right"/>
    </xf>
    <xf numFmtId="3" fontId="40" fillId="0" borderId="28" xfId="0" applyNumberFormat="1" applyFont="1" applyBorder="1" applyAlignment="1">
      <alignment horizontal="right"/>
    </xf>
    <xf numFmtId="0" fontId="6" fillId="0" borderId="27" xfId="0" applyFont="1" applyBorder="1" applyAlignment="1">
      <alignment horizontal="center"/>
    </xf>
    <xf numFmtId="3" fontId="88" fillId="0" borderId="62" xfId="0" applyNumberFormat="1" applyFont="1" applyBorder="1" applyAlignment="1">
      <alignment horizontal="right"/>
    </xf>
    <xf numFmtId="3" fontId="6" fillId="33" borderId="83" xfId="0" applyNumberFormat="1" applyFont="1" applyFill="1" applyBorder="1" applyAlignment="1">
      <alignment horizontal="center" vertical="center"/>
    </xf>
    <xf numFmtId="3" fontId="91" fillId="0" borderId="24" xfId="0" applyNumberFormat="1" applyFont="1" applyBorder="1" applyAlignment="1">
      <alignment horizontal="right"/>
    </xf>
    <xf numFmtId="3" fontId="88" fillId="0" borderId="61" xfId="0" applyNumberFormat="1" applyFont="1" applyBorder="1" applyAlignment="1">
      <alignment horizontal="right"/>
    </xf>
    <xf numFmtId="3" fontId="88" fillId="0" borderId="57" xfId="0" applyNumberFormat="1" applyFont="1" applyBorder="1" applyAlignment="1">
      <alignment horizontal="right"/>
    </xf>
    <xf numFmtId="0" fontId="92" fillId="0" borderId="51" xfId="0" applyFont="1" applyBorder="1" applyAlignment="1">
      <alignment horizontal="center"/>
    </xf>
    <xf numFmtId="4" fontId="92" fillId="0" borderId="35" xfId="0" applyNumberFormat="1" applyFont="1" applyBorder="1" applyAlignment="1">
      <alignment horizontal="center"/>
    </xf>
    <xf numFmtId="0" fontId="92" fillId="0" borderId="35" xfId="0" applyFont="1" applyBorder="1" applyAlignment="1">
      <alignment horizontal="center"/>
    </xf>
    <xf numFmtId="0" fontId="5" fillId="0" borderId="57" xfId="0" applyFont="1" applyBorder="1" applyAlignment="1">
      <alignment/>
    </xf>
    <xf numFmtId="0" fontId="6" fillId="0" borderId="84" xfId="0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2" fillId="0" borderId="85" xfId="0" applyFont="1" applyBorder="1" applyAlignment="1">
      <alignment horizontal="center"/>
    </xf>
    <xf numFmtId="4" fontId="92" fillId="0" borderId="10" xfId="0" applyNumberFormat="1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4" fontId="92" fillId="0" borderId="63" xfId="0" applyNumberFormat="1" applyFont="1" applyBorder="1" applyAlignment="1">
      <alignment horizontal="center"/>
    </xf>
    <xf numFmtId="0" fontId="92" fillId="0" borderId="63" xfId="0" applyFont="1" applyBorder="1" applyAlignment="1">
      <alignment horizontal="center"/>
    </xf>
    <xf numFmtId="3" fontId="3" fillId="0" borderId="61" xfId="0" applyNumberFormat="1" applyFont="1" applyBorder="1" applyAlignment="1">
      <alignment horizontal="right"/>
    </xf>
    <xf numFmtId="0" fontId="92" fillId="0" borderId="29" xfId="0" applyFont="1" applyBorder="1" applyAlignment="1">
      <alignment horizontal="center"/>
    </xf>
    <xf numFmtId="4" fontId="92" fillId="0" borderId="30" xfId="0" applyNumberFormat="1" applyFont="1" applyBorder="1" applyAlignment="1">
      <alignment horizontal="center"/>
    </xf>
    <xf numFmtId="0" fontId="92" fillId="0" borderId="30" xfId="0" applyFont="1" applyBorder="1" applyAlignment="1">
      <alignment horizontal="center"/>
    </xf>
    <xf numFmtId="3" fontId="88" fillId="0" borderId="27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3" fontId="3" fillId="33" borderId="87" xfId="0" applyNumberFormat="1" applyFont="1" applyFill="1" applyBorder="1" applyAlignment="1">
      <alignment horizontal="center" vertical="center" wrapText="1"/>
    </xf>
    <xf numFmtId="3" fontId="3" fillId="33" borderId="88" xfId="0" applyNumberFormat="1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3" fillId="33" borderId="89" xfId="0" applyNumberFormat="1" applyFont="1" applyFill="1" applyBorder="1" applyAlignment="1">
      <alignment horizontal="center" vertical="center" wrapText="1"/>
    </xf>
    <xf numFmtId="3" fontId="3" fillId="33" borderId="22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3" fontId="3" fillId="33" borderId="37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33" borderId="3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" fillId="33" borderId="90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3" fontId="3" fillId="33" borderId="41" xfId="0" applyNumberFormat="1" applyFont="1" applyFill="1" applyBorder="1" applyAlignment="1">
      <alignment horizontal="center" vertical="center"/>
    </xf>
    <xf numFmtId="3" fontId="3" fillId="33" borderId="2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3" fontId="3" fillId="33" borderId="67" xfId="0" applyNumberFormat="1" applyFont="1" applyFill="1" applyBorder="1" applyAlignment="1">
      <alignment horizontal="center" vertical="center" wrapText="1"/>
    </xf>
    <xf numFmtId="3" fontId="3" fillId="33" borderId="91" xfId="0" applyNumberFormat="1" applyFont="1" applyFill="1" applyBorder="1" applyAlignment="1">
      <alignment horizontal="center" vertical="center"/>
    </xf>
    <xf numFmtId="3" fontId="3" fillId="33" borderId="21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3" fontId="3" fillId="33" borderId="92" xfId="0" applyNumberFormat="1" applyFont="1" applyFill="1" applyBorder="1" applyAlignment="1">
      <alignment horizontal="center" vertical="center" wrapText="1"/>
    </xf>
    <xf numFmtId="3" fontId="3" fillId="33" borderId="93" xfId="0" applyNumberFormat="1" applyFont="1" applyFill="1" applyBorder="1" applyAlignment="1">
      <alignment horizontal="center" vertical="center" wrapText="1"/>
    </xf>
    <xf numFmtId="0" fontId="3" fillId="33" borderId="92" xfId="0" applyFont="1" applyFill="1" applyBorder="1" applyAlignment="1">
      <alignment horizontal="center" vertical="center"/>
    </xf>
    <xf numFmtId="0" fontId="3" fillId="33" borderId="82" xfId="0" applyFont="1" applyFill="1" applyBorder="1" applyAlignment="1">
      <alignment horizontal="center" vertical="center"/>
    </xf>
    <xf numFmtId="0" fontId="5" fillId="33" borderId="94" xfId="0" applyFont="1" applyFill="1" applyBorder="1" applyAlignment="1">
      <alignment horizontal="center" vertical="center"/>
    </xf>
    <xf numFmtId="0" fontId="3" fillId="33" borderId="93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33" borderId="95" xfId="0" applyFont="1" applyFill="1" applyBorder="1" applyAlignment="1">
      <alignment horizontal="center" vertical="center"/>
    </xf>
    <xf numFmtId="0" fontId="3" fillId="33" borderId="96" xfId="0" applyFont="1" applyFill="1" applyBorder="1" applyAlignment="1">
      <alignment horizontal="center" vertical="center"/>
    </xf>
    <xf numFmtId="3" fontId="3" fillId="33" borderId="97" xfId="0" applyNumberFormat="1" applyFont="1" applyFill="1" applyBorder="1" applyAlignment="1">
      <alignment horizontal="center" vertical="center" wrapText="1"/>
    </xf>
    <xf numFmtId="3" fontId="3" fillId="33" borderId="98" xfId="0" applyNumberFormat="1" applyFont="1" applyFill="1" applyBorder="1" applyAlignment="1">
      <alignment horizontal="center" vertical="center" wrapText="1"/>
    </xf>
    <xf numFmtId="0" fontId="3" fillId="33" borderId="99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3" fontId="3" fillId="34" borderId="37" xfId="0" applyNumberFormat="1" applyFont="1" applyFill="1" applyBorder="1" applyAlignment="1">
      <alignment horizontal="center" vertical="center"/>
    </xf>
    <xf numFmtId="3" fontId="3" fillId="34" borderId="19" xfId="0" applyNumberFormat="1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3" fontId="3" fillId="34" borderId="89" xfId="0" applyNumberFormat="1" applyFont="1" applyFill="1" applyBorder="1" applyAlignment="1">
      <alignment horizontal="center" vertical="center" wrapText="1"/>
    </xf>
    <xf numFmtId="3" fontId="3" fillId="34" borderId="67" xfId="0" applyNumberFormat="1" applyFont="1" applyFill="1" applyBorder="1" applyAlignment="1">
      <alignment horizontal="center" vertical="center" wrapText="1"/>
    </xf>
    <xf numFmtId="0" fontId="3" fillId="34" borderId="90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3" fontId="3" fillId="34" borderId="41" xfId="0" applyNumberFormat="1" applyFont="1" applyFill="1" applyBorder="1" applyAlignment="1">
      <alignment horizontal="center" vertical="center"/>
    </xf>
    <xf numFmtId="3" fontId="3" fillId="34" borderId="20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3" fontId="3" fillId="33" borderId="37" xfId="0" applyNumberFormat="1" applyFont="1" applyFill="1" applyBorder="1" applyAlignment="1">
      <alignment horizontal="center" vertical="center" wrapText="1"/>
    </xf>
    <xf numFmtId="3" fontId="3" fillId="33" borderId="19" xfId="0" applyNumberFormat="1" applyFont="1" applyFill="1" applyBorder="1" applyAlignment="1">
      <alignment horizontal="center" vertical="center" wrapText="1"/>
    </xf>
    <xf numFmtId="3" fontId="3" fillId="33" borderId="41" xfId="0" applyNumberFormat="1" applyFont="1" applyFill="1" applyBorder="1" applyAlignment="1">
      <alignment horizontal="center" vertical="center" wrapText="1"/>
    </xf>
    <xf numFmtId="3" fontId="3" fillId="33" borderId="20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9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" fillId="33" borderId="34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3" fontId="3" fillId="33" borderId="91" xfId="0" applyNumberFormat="1" applyFont="1" applyFill="1" applyBorder="1" applyAlignment="1">
      <alignment horizontal="center" vertical="center" wrapText="1"/>
    </xf>
    <xf numFmtId="3" fontId="3" fillId="33" borderId="4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981075</xdr:colOff>
      <xdr:row>1</xdr:row>
      <xdr:rowOff>19050</xdr:rowOff>
    </xdr:from>
    <xdr:to>
      <xdr:col>12</xdr:col>
      <xdr:colOff>866775</xdr:colOff>
      <xdr:row>2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48350" y="180975"/>
          <a:ext cx="1895475" cy="2286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BM-BG-C/1b-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952500</xdr:colOff>
      <xdr:row>3</xdr:row>
      <xdr:rowOff>47625</xdr:rowOff>
    </xdr:to>
    <xdr:pic>
      <xdr:nvPicPr>
        <xdr:cNvPr id="2" name="Picture 223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876300</xdr:colOff>
      <xdr:row>0</xdr:row>
      <xdr:rowOff>142875</xdr:rowOff>
    </xdr:from>
    <xdr:to>
      <xdr:col>12</xdr:col>
      <xdr:colOff>828675</xdr:colOff>
      <xdr:row>1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91175" y="142875"/>
          <a:ext cx="1781175" cy="2095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BM-BG-C/1b-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 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133350</xdr:rowOff>
    </xdr:from>
    <xdr:to>
      <xdr:col>2</xdr:col>
      <xdr:colOff>1000125</xdr:colOff>
      <xdr:row>2</xdr:row>
      <xdr:rowOff>257175</xdr:rowOff>
    </xdr:to>
    <xdr:pic>
      <xdr:nvPicPr>
        <xdr:cNvPr id="2" name="Picture 208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3350"/>
          <a:ext cx="2219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1000125</xdr:colOff>
      <xdr:row>0</xdr:row>
      <xdr:rowOff>114300</xdr:rowOff>
    </xdr:from>
    <xdr:to>
      <xdr:col>12</xdr:col>
      <xdr:colOff>857250</xdr:colOff>
      <xdr:row>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91175" y="114300"/>
          <a:ext cx="1914525" cy="2762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BM-BG-C/1b-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952500</xdr:colOff>
      <xdr:row>2</xdr:row>
      <xdr:rowOff>142875</xdr:rowOff>
    </xdr:to>
    <xdr:pic>
      <xdr:nvPicPr>
        <xdr:cNvPr id="2" name="Picture 207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0</xdr:row>
      <xdr:rowOff>85725</xdr:rowOff>
    </xdr:from>
    <xdr:to>
      <xdr:col>12</xdr:col>
      <xdr:colOff>838200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38775" y="85725"/>
          <a:ext cx="1781175" cy="2381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BM-BG-C/1b-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 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2</xdr:col>
      <xdr:colOff>952500</xdr:colOff>
      <xdr:row>2</xdr:row>
      <xdr:rowOff>190500</xdr:rowOff>
    </xdr:to>
    <xdr:pic>
      <xdr:nvPicPr>
        <xdr:cNvPr id="2" name="Picture 207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219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85725</xdr:rowOff>
    </xdr:from>
    <xdr:to>
      <xdr:col>12</xdr:col>
      <xdr:colOff>742950</xdr:colOff>
      <xdr:row>2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05475" y="85725"/>
          <a:ext cx="1714500" cy="2476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BM-BG-C/1b-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2</xdr:row>
      <xdr:rowOff>142875</xdr:rowOff>
    </xdr:to>
    <xdr:pic>
      <xdr:nvPicPr>
        <xdr:cNvPr id="2" name="Picture 210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742950</xdr:colOff>
      <xdr:row>2</xdr:row>
      <xdr:rowOff>9525</xdr:rowOff>
    </xdr:from>
    <xdr:to>
      <xdr:col>12</xdr:col>
      <xdr:colOff>390525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333375"/>
          <a:ext cx="1609725" cy="2667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BM-BG-C/1b-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952500</xdr:colOff>
      <xdr:row>2</xdr:row>
      <xdr:rowOff>142875</xdr:rowOff>
    </xdr:to>
    <xdr:pic>
      <xdr:nvPicPr>
        <xdr:cNvPr id="2" name="Picture 212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885825</xdr:colOff>
      <xdr:row>0</xdr:row>
      <xdr:rowOff>133350</xdr:rowOff>
    </xdr:from>
    <xdr:to>
      <xdr:col>12</xdr:col>
      <xdr:colOff>438150</xdr:colOff>
      <xdr:row>2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91175" y="133350"/>
          <a:ext cx="1323975" cy="2000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BM-BG-C/1b-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952500</xdr:colOff>
      <xdr:row>2</xdr:row>
      <xdr:rowOff>142875</xdr:rowOff>
    </xdr:to>
    <xdr:pic>
      <xdr:nvPicPr>
        <xdr:cNvPr id="2" name="Picture 210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733425</xdr:colOff>
      <xdr:row>2</xdr:row>
      <xdr:rowOff>0</xdr:rowOff>
    </xdr:from>
    <xdr:to>
      <xdr:col>12</xdr:col>
      <xdr:colOff>390525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05425" y="323850"/>
          <a:ext cx="1562100" cy="2762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BM-BG-C/1b-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952500</xdr:colOff>
      <xdr:row>2</xdr:row>
      <xdr:rowOff>142875</xdr:rowOff>
    </xdr:to>
    <xdr:pic>
      <xdr:nvPicPr>
        <xdr:cNvPr id="2" name="Picture 208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733425</xdr:colOff>
      <xdr:row>2</xdr:row>
      <xdr:rowOff>0</xdr:rowOff>
    </xdr:from>
    <xdr:to>
      <xdr:col>12</xdr:col>
      <xdr:colOff>400050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81650" y="323850"/>
          <a:ext cx="1571625" cy="2762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BM-BG-C/1b-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 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142875</xdr:rowOff>
    </xdr:from>
    <xdr:to>
      <xdr:col>2</xdr:col>
      <xdr:colOff>962025</xdr:colOff>
      <xdr:row>3</xdr:row>
      <xdr:rowOff>9525</xdr:rowOff>
    </xdr:to>
    <xdr:pic>
      <xdr:nvPicPr>
        <xdr:cNvPr id="2" name="Picture 209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2219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733425</xdr:colOff>
      <xdr:row>3</xdr:row>
      <xdr:rowOff>28575</xdr:rowOff>
    </xdr:from>
    <xdr:to>
      <xdr:col>12</xdr:col>
      <xdr:colOff>381000</xdr:colOff>
      <xdr:row>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81625" y="514350"/>
          <a:ext cx="1476375" cy="2571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BM-BG-C/1b-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1143000</xdr:colOff>
      <xdr:row>3</xdr:row>
      <xdr:rowOff>104775</xdr:rowOff>
    </xdr:to>
    <xdr:pic>
      <xdr:nvPicPr>
        <xdr:cNvPr id="2" name="Picture 123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9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2</xdr:row>
      <xdr:rowOff>9525</xdr:rowOff>
    </xdr:from>
    <xdr:to>
      <xdr:col>12</xdr:col>
      <xdr:colOff>371475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333375"/>
          <a:ext cx="1533525" cy="2667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BM-BG-C/1b-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904875</xdr:colOff>
      <xdr:row>2</xdr:row>
      <xdr:rowOff>142875</xdr:rowOff>
    </xdr:to>
    <xdr:pic>
      <xdr:nvPicPr>
        <xdr:cNvPr id="2" name="Picture 208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28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838200</xdr:colOff>
      <xdr:row>0</xdr:row>
      <xdr:rowOff>142875</xdr:rowOff>
    </xdr:from>
    <xdr:to>
      <xdr:col>12</xdr:col>
      <xdr:colOff>847725</xdr:colOff>
      <xdr:row>2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67400" y="142875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BM-BG-C/1b-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 </a:t>
          </a:r>
        </a:p>
      </xdr:txBody>
    </xdr:sp>
    <xdr:clientData/>
  </xdr:twoCellAnchor>
  <xdr:twoCellAnchor editAs="oneCell">
    <xdr:from>
      <xdr:col>0</xdr:col>
      <xdr:colOff>0</xdr:colOff>
      <xdr:row>0</xdr:row>
      <xdr:rowOff>142875</xdr:rowOff>
    </xdr:from>
    <xdr:to>
      <xdr:col>2</xdr:col>
      <xdr:colOff>638175</xdr:colOff>
      <xdr:row>3</xdr:row>
      <xdr:rowOff>114300</xdr:rowOff>
    </xdr:to>
    <xdr:pic>
      <xdr:nvPicPr>
        <xdr:cNvPr id="2" name="Picture 205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228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733425</xdr:colOff>
      <xdr:row>2</xdr:row>
      <xdr:rowOff>0</xdr:rowOff>
    </xdr:from>
    <xdr:to>
      <xdr:col>12</xdr:col>
      <xdr:colOff>371475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14925" y="323850"/>
          <a:ext cx="1695450" cy="2762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BM-BG-C/1b-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2</xdr:row>
      <xdr:rowOff>228600</xdr:rowOff>
    </xdr:to>
    <xdr:pic>
      <xdr:nvPicPr>
        <xdr:cNvPr id="2" name="Picture 208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28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2</xdr:row>
      <xdr:rowOff>9525</xdr:rowOff>
    </xdr:from>
    <xdr:to>
      <xdr:col>12</xdr:col>
      <xdr:colOff>381000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10175" y="333375"/>
          <a:ext cx="1714500" cy="2667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BM-BG-C/1b-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 </a:t>
          </a:r>
        </a:p>
      </xdr:txBody>
    </xdr:sp>
    <xdr:clientData/>
  </xdr:twoCellAnchor>
  <xdr:twoCellAnchor editAs="oneCell">
    <xdr:from>
      <xdr:col>0</xdr:col>
      <xdr:colOff>0</xdr:colOff>
      <xdr:row>0</xdr:row>
      <xdr:rowOff>66675</xdr:rowOff>
    </xdr:from>
    <xdr:to>
      <xdr:col>2</xdr:col>
      <xdr:colOff>962025</xdr:colOff>
      <xdr:row>2</xdr:row>
      <xdr:rowOff>200025</xdr:rowOff>
    </xdr:to>
    <xdr:pic>
      <xdr:nvPicPr>
        <xdr:cNvPr id="2" name="Picture 209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228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733425</xdr:colOff>
      <xdr:row>2</xdr:row>
      <xdr:rowOff>0</xdr:rowOff>
    </xdr:from>
    <xdr:to>
      <xdr:col>12</xdr:col>
      <xdr:colOff>390525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72075" y="323850"/>
          <a:ext cx="1581150" cy="2762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BM-BG-C/1b-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952500</xdr:colOff>
      <xdr:row>2</xdr:row>
      <xdr:rowOff>200025</xdr:rowOff>
    </xdr:to>
    <xdr:pic>
      <xdr:nvPicPr>
        <xdr:cNvPr id="2" name="Picture 210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733425</xdr:colOff>
      <xdr:row>2</xdr:row>
      <xdr:rowOff>0</xdr:rowOff>
    </xdr:from>
    <xdr:to>
      <xdr:col>12</xdr:col>
      <xdr:colOff>390525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72075" y="323850"/>
          <a:ext cx="1562100" cy="2762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BM-BG-C/1b-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 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47625</xdr:rowOff>
    </xdr:from>
    <xdr:to>
      <xdr:col>2</xdr:col>
      <xdr:colOff>962025</xdr:colOff>
      <xdr:row>2</xdr:row>
      <xdr:rowOff>257175</xdr:rowOff>
    </xdr:to>
    <xdr:pic>
      <xdr:nvPicPr>
        <xdr:cNvPr id="2" name="Picture 212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2219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1</xdr:row>
      <xdr:rowOff>142875</xdr:rowOff>
    </xdr:from>
    <xdr:to>
      <xdr:col>12</xdr:col>
      <xdr:colOff>390525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91100" y="304800"/>
          <a:ext cx="1704975" cy="2952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BM-BG-C/1b-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952500</xdr:colOff>
      <xdr:row>3</xdr:row>
      <xdr:rowOff>28575</xdr:rowOff>
    </xdr:to>
    <xdr:pic>
      <xdr:nvPicPr>
        <xdr:cNvPr id="2" name="Picture 212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733425</xdr:colOff>
      <xdr:row>2</xdr:row>
      <xdr:rowOff>9525</xdr:rowOff>
    </xdr:from>
    <xdr:to>
      <xdr:col>11</xdr:col>
      <xdr:colOff>390525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81650" y="333375"/>
          <a:ext cx="1219200" cy="2667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BM-BG-C/1b-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 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1219200</xdr:colOff>
      <xdr:row>2</xdr:row>
      <xdr:rowOff>142875</xdr:rowOff>
    </xdr:to>
    <xdr:pic>
      <xdr:nvPicPr>
        <xdr:cNvPr id="2" name="Picture 212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219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2</xdr:row>
      <xdr:rowOff>142875</xdr:rowOff>
    </xdr:to>
    <xdr:pic>
      <xdr:nvPicPr>
        <xdr:cNvPr id="1" name="Picture 204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2</xdr:row>
      <xdr:rowOff>133350</xdr:rowOff>
    </xdr:to>
    <xdr:pic>
      <xdr:nvPicPr>
        <xdr:cNvPr id="1" name="Picture 205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2</xdr:row>
      <xdr:rowOff>142875</xdr:rowOff>
    </xdr:to>
    <xdr:pic>
      <xdr:nvPicPr>
        <xdr:cNvPr id="1" name="Picture 208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2</xdr:row>
      <xdr:rowOff>123825</xdr:rowOff>
    </xdr:to>
    <xdr:pic>
      <xdr:nvPicPr>
        <xdr:cNvPr id="1" name="Picture 206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914400</xdr:colOff>
      <xdr:row>0</xdr:row>
      <xdr:rowOff>85725</xdr:rowOff>
    </xdr:from>
    <xdr:to>
      <xdr:col>12</xdr:col>
      <xdr:colOff>561975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0" y="85725"/>
          <a:ext cx="15144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BM-BG-C/1b-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 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28575</xdr:rowOff>
    </xdr:from>
    <xdr:to>
      <xdr:col>2</xdr:col>
      <xdr:colOff>533400</xdr:colOff>
      <xdr:row>0</xdr:row>
      <xdr:rowOff>28575</xdr:rowOff>
    </xdr:to>
    <xdr:pic>
      <xdr:nvPicPr>
        <xdr:cNvPr id="2" name="Picture 204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2219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2</xdr:col>
      <xdr:colOff>561975</xdr:colOff>
      <xdr:row>3</xdr:row>
      <xdr:rowOff>19050</xdr:rowOff>
    </xdr:to>
    <xdr:pic>
      <xdr:nvPicPr>
        <xdr:cNvPr id="3" name="Picture 205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2219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114300</xdr:rowOff>
    </xdr:from>
    <xdr:to>
      <xdr:col>12</xdr:col>
      <xdr:colOff>866775</xdr:colOff>
      <xdr:row>2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86475" y="114300"/>
          <a:ext cx="16097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BM-BG-C/1b-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800100</xdr:colOff>
      <xdr:row>2</xdr:row>
      <xdr:rowOff>180975</xdr:rowOff>
    </xdr:to>
    <xdr:pic>
      <xdr:nvPicPr>
        <xdr:cNvPr id="2" name="Picture 204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771525</xdr:colOff>
      <xdr:row>1</xdr:row>
      <xdr:rowOff>28575</xdr:rowOff>
    </xdr:from>
    <xdr:to>
      <xdr:col>12</xdr:col>
      <xdr:colOff>847725</xdr:colOff>
      <xdr:row>2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76925" y="190500"/>
          <a:ext cx="1762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BM-BG-C/1b-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 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0</xdr:rowOff>
    </xdr:from>
    <xdr:to>
      <xdr:col>2</xdr:col>
      <xdr:colOff>685800</xdr:colOff>
      <xdr:row>3</xdr:row>
      <xdr:rowOff>238125</xdr:rowOff>
    </xdr:to>
    <xdr:pic>
      <xdr:nvPicPr>
        <xdr:cNvPr id="2" name="Picture 203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2209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1</xdr:row>
      <xdr:rowOff>19050</xdr:rowOff>
    </xdr:from>
    <xdr:to>
      <xdr:col>12</xdr:col>
      <xdr:colOff>752475</xdr:colOff>
      <xdr:row>2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48375" y="180975"/>
          <a:ext cx="1666875" cy="2381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BM-BG-C/1b-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 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85725</xdr:rowOff>
    </xdr:from>
    <xdr:to>
      <xdr:col>2</xdr:col>
      <xdr:colOff>742950</xdr:colOff>
      <xdr:row>4</xdr:row>
      <xdr:rowOff>0</xdr:rowOff>
    </xdr:to>
    <xdr:pic>
      <xdr:nvPicPr>
        <xdr:cNvPr id="2" name="Picture 205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2343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866775</xdr:colOff>
      <xdr:row>0</xdr:row>
      <xdr:rowOff>85725</xdr:rowOff>
    </xdr:from>
    <xdr:to>
      <xdr:col>12</xdr:col>
      <xdr:colOff>885825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67400" y="85725"/>
          <a:ext cx="1790700" cy="2857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BM-BG-C/1b-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971550</xdr:colOff>
      <xdr:row>2</xdr:row>
      <xdr:rowOff>123825</xdr:rowOff>
    </xdr:to>
    <xdr:pic>
      <xdr:nvPicPr>
        <xdr:cNvPr id="2" name="Picture 208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952500</xdr:colOff>
      <xdr:row>0</xdr:row>
      <xdr:rowOff>142875</xdr:rowOff>
    </xdr:from>
    <xdr:to>
      <xdr:col>12</xdr:col>
      <xdr:colOff>838200</xdr:colOff>
      <xdr:row>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00" y="142875"/>
          <a:ext cx="1866900" cy="2476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BM-BG-C/1b-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 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2</xdr:col>
      <xdr:colOff>781050</xdr:colOff>
      <xdr:row>2</xdr:row>
      <xdr:rowOff>171450</xdr:rowOff>
    </xdr:to>
    <xdr:pic>
      <xdr:nvPicPr>
        <xdr:cNvPr id="2" name="Picture 206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047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95250</xdr:rowOff>
    </xdr:from>
    <xdr:to>
      <xdr:col>12</xdr:col>
      <xdr:colOff>838200</xdr:colOff>
      <xdr:row>2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38800" y="95250"/>
          <a:ext cx="1914525" cy="2667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BM-BG-C/1b-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952500</xdr:colOff>
      <xdr:row>2</xdr:row>
      <xdr:rowOff>142875</xdr:rowOff>
    </xdr:to>
    <xdr:pic>
      <xdr:nvPicPr>
        <xdr:cNvPr id="2" name="Picture 208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9"/>
  <sheetViews>
    <sheetView zoomScale="120" zoomScaleNormal="120" workbookViewId="0" topLeftCell="A1">
      <selection activeCell="D21" sqref="D21"/>
    </sheetView>
  </sheetViews>
  <sheetFormatPr defaultColWidth="8.875" defaultRowHeight="12.75"/>
  <cols>
    <col min="1" max="1" width="5.00390625" style="0" customWidth="1"/>
    <col min="2" max="2" width="17.50390625" style="0" customWidth="1"/>
    <col min="3" max="3" width="16.00390625" style="0" customWidth="1"/>
    <col min="4" max="4" width="5.625" style="0" customWidth="1"/>
    <col min="5" max="5" width="8.50390625" style="1" customWidth="1"/>
    <col min="6" max="6" width="5.625" style="0" customWidth="1"/>
    <col min="7" max="7" width="5.625" style="1" customWidth="1"/>
    <col min="8" max="8" width="1.875" style="2" hidden="1" customWidth="1"/>
    <col min="9" max="9" width="1.12109375" style="2" hidden="1" customWidth="1"/>
    <col min="10" max="10" width="1.875" style="2" hidden="1" customWidth="1"/>
    <col min="11" max="11" width="13.50390625" style="3" customWidth="1"/>
    <col min="12" max="12" width="12.875" style="3" customWidth="1"/>
    <col min="13" max="13" width="11.875" style="26" customWidth="1"/>
  </cols>
  <sheetData>
    <row r="1" ht="12.75"/>
    <row r="2" ht="12.75"/>
    <row r="3" ht="12.75"/>
    <row r="4" ht="11.25" customHeight="1"/>
    <row r="5" spans="1:13" ht="20.25" customHeight="1">
      <c r="A5" s="348" t="s">
        <v>670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</row>
    <row r="6" spans="1:13" ht="12.75">
      <c r="A6" s="354" t="s">
        <v>692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</row>
    <row r="7" spans="2:13" ht="9.75">
      <c r="B7" s="27"/>
      <c r="C7" s="39" t="s">
        <v>966</v>
      </c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2:13" ht="9.75">
      <c r="B8" s="27"/>
      <c r="C8" s="166" t="s">
        <v>998</v>
      </c>
      <c r="D8" s="39"/>
      <c r="E8" s="39"/>
      <c r="F8" s="39"/>
      <c r="G8" s="39"/>
      <c r="H8" s="39"/>
      <c r="I8" s="39"/>
      <c r="J8" s="39"/>
      <c r="K8" s="39"/>
      <c r="L8" s="39"/>
      <c r="M8" s="27"/>
    </row>
    <row r="9" ht="3.75" customHeight="1" thickBot="1"/>
    <row r="10" spans="1:13" s="4" customFormat="1" ht="24.75" customHeight="1" thickTop="1">
      <c r="A10" s="365" t="s">
        <v>643</v>
      </c>
      <c r="B10" s="361" t="s">
        <v>644</v>
      </c>
      <c r="C10" s="352" t="s">
        <v>645</v>
      </c>
      <c r="D10" s="368" t="s">
        <v>0</v>
      </c>
      <c r="E10" s="369"/>
      <c r="F10" s="369"/>
      <c r="G10" s="369"/>
      <c r="H10" s="359" t="s">
        <v>1</v>
      </c>
      <c r="I10" s="359" t="s">
        <v>2</v>
      </c>
      <c r="J10" s="370" t="s">
        <v>3</v>
      </c>
      <c r="K10" s="350" t="s">
        <v>650</v>
      </c>
      <c r="L10" s="351"/>
      <c r="M10" s="355" t="s">
        <v>651</v>
      </c>
    </row>
    <row r="11" spans="1:13" s="4" customFormat="1" ht="12.75" customHeight="1">
      <c r="A11" s="366"/>
      <c r="B11" s="362"/>
      <c r="C11" s="353"/>
      <c r="D11" s="357" t="s">
        <v>4</v>
      </c>
      <c r="E11" s="358"/>
      <c r="F11" s="358" t="s">
        <v>646</v>
      </c>
      <c r="G11" s="358"/>
      <c r="H11" s="360"/>
      <c r="I11" s="360"/>
      <c r="J11" s="371"/>
      <c r="K11" s="232" t="s">
        <v>1006</v>
      </c>
      <c r="L11" s="240" t="s">
        <v>1005</v>
      </c>
      <c r="M11" s="356"/>
    </row>
    <row r="12" spans="1:13" s="5" customFormat="1" ht="9">
      <c r="A12" s="366"/>
      <c r="B12" s="362"/>
      <c r="C12" s="353"/>
      <c r="D12" s="51" t="s">
        <v>642</v>
      </c>
      <c r="E12" s="52" t="s">
        <v>5</v>
      </c>
      <c r="F12" s="53" t="s">
        <v>642</v>
      </c>
      <c r="G12" s="52" t="s">
        <v>5</v>
      </c>
      <c r="H12" s="54" t="s">
        <v>6</v>
      </c>
      <c r="I12" s="54" t="s">
        <v>6</v>
      </c>
      <c r="J12" s="55" t="s">
        <v>6</v>
      </c>
      <c r="K12" s="233" t="s">
        <v>664</v>
      </c>
      <c r="L12" s="241" t="s">
        <v>664</v>
      </c>
      <c r="M12" s="57" t="s">
        <v>652</v>
      </c>
    </row>
    <row r="13" spans="1:13" s="193" customFormat="1" ht="13.5" customHeight="1">
      <c r="A13" s="184">
        <v>1</v>
      </c>
      <c r="B13" s="185">
        <v>22112001</v>
      </c>
      <c r="C13" s="186" t="s">
        <v>7</v>
      </c>
      <c r="D13" s="267">
        <v>7</v>
      </c>
      <c r="E13" s="261">
        <v>0.37</v>
      </c>
      <c r="F13" s="187"/>
      <c r="G13" s="188"/>
      <c r="H13" s="189"/>
      <c r="I13" s="189"/>
      <c r="J13" s="190"/>
      <c r="K13" s="236"/>
      <c r="L13" s="242"/>
      <c r="M13" s="192">
        <v>30000</v>
      </c>
    </row>
    <row r="14" spans="1:13" s="193" customFormat="1" ht="13.5" customHeight="1">
      <c r="A14" s="184">
        <v>2</v>
      </c>
      <c r="B14" s="185">
        <v>22112002</v>
      </c>
      <c r="C14" s="186" t="s">
        <v>883</v>
      </c>
      <c r="D14" s="267">
        <v>7</v>
      </c>
      <c r="E14" s="261">
        <v>0.42</v>
      </c>
      <c r="F14" s="187"/>
      <c r="G14" s="188"/>
      <c r="H14" s="189"/>
      <c r="I14" s="189"/>
      <c r="J14" s="190"/>
      <c r="K14" s="236"/>
      <c r="L14" s="242"/>
      <c r="M14" s="192">
        <v>30000</v>
      </c>
    </row>
    <row r="15" spans="1:13" s="193" customFormat="1" ht="13.5" customHeight="1">
      <c r="A15" s="184">
        <v>3</v>
      </c>
      <c r="B15" s="185">
        <v>22112003</v>
      </c>
      <c r="C15" s="186" t="s">
        <v>8</v>
      </c>
      <c r="D15" s="267">
        <v>7</v>
      </c>
      <c r="E15" s="261">
        <v>0.45</v>
      </c>
      <c r="F15" s="187"/>
      <c r="G15" s="188"/>
      <c r="H15" s="189"/>
      <c r="I15" s="189"/>
      <c r="J15" s="190"/>
      <c r="K15" s="236"/>
      <c r="L15" s="242"/>
      <c r="M15" s="192">
        <v>20000</v>
      </c>
    </row>
    <row r="16" spans="1:13" s="29" customFormat="1" ht="13.5" customHeight="1">
      <c r="A16" s="58">
        <v>4</v>
      </c>
      <c r="B16" s="59">
        <v>22112004</v>
      </c>
      <c r="C16" s="60" t="s">
        <v>9</v>
      </c>
      <c r="D16" s="266">
        <v>7</v>
      </c>
      <c r="E16" s="260">
        <v>0.52</v>
      </c>
      <c r="F16" s="63"/>
      <c r="G16" s="64"/>
      <c r="H16" s="65"/>
      <c r="I16" s="65"/>
      <c r="J16" s="66"/>
      <c r="K16" s="237">
        <v>271184.00993828836</v>
      </c>
      <c r="L16" s="242">
        <f aca="true" t="shared" si="0" ref="L16:L54">K16*1.05</f>
        <v>284743.2104352028</v>
      </c>
      <c r="M16" s="68">
        <v>20000</v>
      </c>
    </row>
    <row r="17" spans="1:13" s="193" customFormat="1" ht="13.5" customHeight="1">
      <c r="A17" s="184">
        <v>5</v>
      </c>
      <c r="B17" s="185">
        <v>22112005</v>
      </c>
      <c r="C17" s="186" t="s">
        <v>872</v>
      </c>
      <c r="D17" s="267">
        <v>7</v>
      </c>
      <c r="E17" s="261">
        <v>0.6</v>
      </c>
      <c r="F17" s="187"/>
      <c r="G17" s="188"/>
      <c r="H17" s="189"/>
      <c r="I17" s="189"/>
      <c r="J17" s="190"/>
      <c r="K17" s="236"/>
      <c r="L17" s="242"/>
      <c r="M17" s="192">
        <v>20000</v>
      </c>
    </row>
    <row r="18" spans="1:13" s="29" customFormat="1" ht="13.5" customHeight="1">
      <c r="A18" s="58">
        <v>6</v>
      </c>
      <c r="B18" s="59">
        <v>22112006</v>
      </c>
      <c r="C18" s="60" t="s">
        <v>10</v>
      </c>
      <c r="D18" s="266">
        <v>7</v>
      </c>
      <c r="E18" s="260">
        <v>0.67</v>
      </c>
      <c r="F18" s="63"/>
      <c r="G18" s="64"/>
      <c r="H18" s="65"/>
      <c r="I18" s="65"/>
      <c r="J18" s="66"/>
      <c r="K18" s="237">
        <v>269664.1169010068</v>
      </c>
      <c r="L18" s="242">
        <f t="shared" si="0"/>
        <v>283147.3227460571</v>
      </c>
      <c r="M18" s="68">
        <v>15000</v>
      </c>
    </row>
    <row r="19" spans="1:13" s="193" customFormat="1" ht="13.5" customHeight="1">
      <c r="A19" s="184">
        <v>7</v>
      </c>
      <c r="B19" s="185">
        <v>22112007</v>
      </c>
      <c r="C19" s="186" t="s">
        <v>873</v>
      </c>
      <c r="D19" s="267">
        <v>7</v>
      </c>
      <c r="E19" s="261">
        <v>0.75</v>
      </c>
      <c r="F19" s="187"/>
      <c r="G19" s="188"/>
      <c r="H19" s="189"/>
      <c r="I19" s="189"/>
      <c r="J19" s="190"/>
      <c r="K19" s="236"/>
      <c r="L19" s="242"/>
      <c r="M19" s="192">
        <v>15000</v>
      </c>
    </row>
    <row r="20" spans="1:13" s="193" customFormat="1" ht="13.5" customHeight="1">
      <c r="A20" s="184">
        <v>8</v>
      </c>
      <c r="B20" s="185">
        <v>22112008</v>
      </c>
      <c r="C20" s="186" t="s">
        <v>11</v>
      </c>
      <c r="D20" s="267">
        <v>7</v>
      </c>
      <c r="E20" s="261">
        <v>0.8</v>
      </c>
      <c r="F20" s="187"/>
      <c r="G20" s="188"/>
      <c r="H20" s="189"/>
      <c r="I20" s="189"/>
      <c r="J20" s="190"/>
      <c r="K20" s="236"/>
      <c r="L20" s="242"/>
      <c r="M20" s="192">
        <v>15000</v>
      </c>
    </row>
    <row r="21" spans="1:13" s="29" customFormat="1" ht="13.5" customHeight="1">
      <c r="A21" s="58">
        <v>9</v>
      </c>
      <c r="B21" s="59">
        <v>22112009</v>
      </c>
      <c r="C21" s="60" t="s">
        <v>874</v>
      </c>
      <c r="D21" s="266">
        <v>7</v>
      </c>
      <c r="E21" s="260">
        <v>0.85</v>
      </c>
      <c r="F21" s="63"/>
      <c r="G21" s="64"/>
      <c r="H21" s="65"/>
      <c r="I21" s="65"/>
      <c r="J21" s="66"/>
      <c r="K21" s="237">
        <v>268611.2734380487</v>
      </c>
      <c r="L21" s="242">
        <f t="shared" si="0"/>
        <v>282041.8371099512</v>
      </c>
      <c r="M21" s="68">
        <v>15000</v>
      </c>
    </row>
    <row r="22" spans="1:13" s="193" customFormat="1" ht="13.5" customHeight="1">
      <c r="A22" s="184">
        <v>10</v>
      </c>
      <c r="B22" s="185">
        <v>22112010</v>
      </c>
      <c r="C22" s="186" t="s">
        <v>875</v>
      </c>
      <c r="D22" s="267">
        <v>7</v>
      </c>
      <c r="E22" s="261">
        <v>0.95</v>
      </c>
      <c r="F22" s="187"/>
      <c r="G22" s="188"/>
      <c r="H22" s="189"/>
      <c r="I22" s="189"/>
      <c r="J22" s="190"/>
      <c r="K22" s="236"/>
      <c r="L22" s="242"/>
      <c r="M22" s="192">
        <v>15000</v>
      </c>
    </row>
    <row r="23" spans="1:13" s="193" customFormat="1" ht="13.5" customHeight="1">
      <c r="A23" s="184">
        <v>11</v>
      </c>
      <c r="B23" s="185">
        <v>22112011</v>
      </c>
      <c r="C23" s="186" t="s">
        <v>12</v>
      </c>
      <c r="D23" s="267">
        <v>7</v>
      </c>
      <c r="E23" s="261">
        <v>1</v>
      </c>
      <c r="F23" s="187"/>
      <c r="G23" s="188"/>
      <c r="H23" s="189"/>
      <c r="I23" s="189"/>
      <c r="J23" s="190"/>
      <c r="K23" s="236"/>
      <c r="L23" s="242"/>
      <c r="M23" s="192">
        <v>15000</v>
      </c>
    </row>
    <row r="24" spans="1:13" s="29" customFormat="1" ht="13.5" customHeight="1">
      <c r="A24" s="58">
        <v>12</v>
      </c>
      <c r="B24" s="59">
        <v>22112012</v>
      </c>
      <c r="C24" s="60" t="s">
        <v>876</v>
      </c>
      <c r="D24" s="266">
        <v>7</v>
      </c>
      <c r="E24" s="260">
        <v>1.05</v>
      </c>
      <c r="F24" s="63"/>
      <c r="G24" s="64"/>
      <c r="H24" s="65"/>
      <c r="I24" s="65"/>
      <c r="J24" s="66"/>
      <c r="K24" s="237">
        <v>267777.1208611224</v>
      </c>
      <c r="L24" s="242">
        <f t="shared" si="0"/>
        <v>281165.9769041785</v>
      </c>
      <c r="M24" s="68">
        <v>15000</v>
      </c>
    </row>
    <row r="25" spans="1:13" s="193" customFormat="1" ht="13.5" customHeight="1">
      <c r="A25" s="184">
        <v>13</v>
      </c>
      <c r="B25" s="185">
        <v>22112013</v>
      </c>
      <c r="C25" s="186" t="s">
        <v>877</v>
      </c>
      <c r="D25" s="267">
        <v>7</v>
      </c>
      <c r="E25" s="261">
        <v>1.13</v>
      </c>
      <c r="F25" s="187"/>
      <c r="G25" s="188"/>
      <c r="H25" s="189"/>
      <c r="I25" s="189"/>
      <c r="J25" s="190"/>
      <c r="K25" s="236"/>
      <c r="L25" s="242"/>
      <c r="M25" s="192">
        <v>15000</v>
      </c>
    </row>
    <row r="26" spans="1:13" s="193" customFormat="1" ht="13.5" customHeight="1">
      <c r="A26" s="184">
        <v>14</v>
      </c>
      <c r="B26" s="185">
        <v>22112014</v>
      </c>
      <c r="C26" s="186" t="s">
        <v>878</v>
      </c>
      <c r="D26" s="267">
        <v>7</v>
      </c>
      <c r="E26" s="261">
        <v>1.2</v>
      </c>
      <c r="F26" s="187"/>
      <c r="G26" s="188"/>
      <c r="H26" s="189"/>
      <c r="I26" s="189"/>
      <c r="J26" s="190"/>
      <c r="K26" s="236"/>
      <c r="L26" s="242"/>
      <c r="M26" s="192">
        <v>15000</v>
      </c>
    </row>
    <row r="27" spans="1:13" s="29" customFormat="1" ht="13.5" customHeight="1">
      <c r="A27" s="58">
        <v>15</v>
      </c>
      <c r="B27" s="59">
        <v>22112048</v>
      </c>
      <c r="C27" s="60" t="s">
        <v>884</v>
      </c>
      <c r="D27" s="266">
        <v>7</v>
      </c>
      <c r="E27" s="260" t="s">
        <v>1007</v>
      </c>
      <c r="F27" s="63"/>
      <c r="G27" s="64"/>
      <c r="H27" s="65"/>
      <c r="I27" s="65"/>
      <c r="J27" s="66"/>
      <c r="K27" s="237">
        <v>266682.95086242474</v>
      </c>
      <c r="L27" s="242">
        <f t="shared" si="0"/>
        <v>280017.098405546</v>
      </c>
      <c r="M27" s="68">
        <v>15000</v>
      </c>
    </row>
    <row r="28" spans="1:13" s="193" customFormat="1" ht="13.5" customHeight="1">
      <c r="A28" s="184">
        <v>16</v>
      </c>
      <c r="B28" s="185">
        <v>22112049</v>
      </c>
      <c r="C28" s="186" t="s">
        <v>885</v>
      </c>
      <c r="D28" s="267">
        <v>7</v>
      </c>
      <c r="E28" s="260" t="s">
        <v>1007</v>
      </c>
      <c r="F28" s="187"/>
      <c r="G28" s="188"/>
      <c r="H28" s="189"/>
      <c r="I28" s="189"/>
      <c r="J28" s="190"/>
      <c r="K28" s="236"/>
      <c r="L28" s="242"/>
      <c r="M28" s="192">
        <v>15000</v>
      </c>
    </row>
    <row r="29" spans="1:13" s="193" customFormat="1" ht="13.5" customHeight="1">
      <c r="A29" s="184">
        <v>17</v>
      </c>
      <c r="B29" s="185">
        <v>22112050</v>
      </c>
      <c r="C29" s="186" t="s">
        <v>886</v>
      </c>
      <c r="D29" s="267">
        <v>7</v>
      </c>
      <c r="E29" s="260" t="s">
        <v>1007</v>
      </c>
      <c r="F29" s="187"/>
      <c r="G29" s="188"/>
      <c r="H29" s="189"/>
      <c r="I29" s="189"/>
      <c r="J29" s="190"/>
      <c r="K29" s="236"/>
      <c r="L29" s="242"/>
      <c r="M29" s="192">
        <v>8000</v>
      </c>
    </row>
    <row r="30" spans="1:13" s="29" customFormat="1" ht="13.5" customHeight="1">
      <c r="A30" s="58">
        <v>18</v>
      </c>
      <c r="B30" s="59">
        <v>22112051</v>
      </c>
      <c r="C30" s="60" t="s">
        <v>887</v>
      </c>
      <c r="D30" s="266">
        <v>7</v>
      </c>
      <c r="E30" s="260" t="s">
        <v>1007</v>
      </c>
      <c r="F30" s="63"/>
      <c r="G30" s="64"/>
      <c r="H30" s="65"/>
      <c r="I30" s="65"/>
      <c r="J30" s="66"/>
      <c r="K30" s="237">
        <v>266065.73234034434</v>
      </c>
      <c r="L30" s="242">
        <f t="shared" si="0"/>
        <v>279369.0189573616</v>
      </c>
      <c r="M30" s="68">
        <v>8000</v>
      </c>
    </row>
    <row r="31" spans="1:13" s="193" customFormat="1" ht="13.5" customHeight="1">
      <c r="A31" s="184">
        <v>19</v>
      </c>
      <c r="B31" s="185">
        <v>22112052</v>
      </c>
      <c r="C31" s="186" t="s">
        <v>888</v>
      </c>
      <c r="D31" s="267">
        <v>7</v>
      </c>
      <c r="E31" s="260" t="s">
        <v>1007</v>
      </c>
      <c r="F31" s="187"/>
      <c r="G31" s="188"/>
      <c r="H31" s="189"/>
      <c r="I31" s="189"/>
      <c r="J31" s="190"/>
      <c r="K31" s="236"/>
      <c r="L31" s="242"/>
      <c r="M31" s="192">
        <v>6000</v>
      </c>
    </row>
    <row r="32" spans="1:13" s="29" customFormat="1" ht="13.5" customHeight="1">
      <c r="A32" s="58">
        <v>20</v>
      </c>
      <c r="B32" s="59">
        <v>22112053</v>
      </c>
      <c r="C32" s="60" t="s">
        <v>889</v>
      </c>
      <c r="D32" s="266">
        <v>7</v>
      </c>
      <c r="E32" s="260" t="s">
        <v>1007</v>
      </c>
      <c r="F32" s="63"/>
      <c r="G32" s="64"/>
      <c r="H32" s="65"/>
      <c r="I32" s="65"/>
      <c r="J32" s="66"/>
      <c r="K32" s="237">
        <v>266023.3384742277</v>
      </c>
      <c r="L32" s="242">
        <f t="shared" si="0"/>
        <v>279324.5053979391</v>
      </c>
      <c r="M32" s="68">
        <v>4000</v>
      </c>
    </row>
    <row r="33" spans="1:13" s="193" customFormat="1" ht="13.5" customHeight="1">
      <c r="A33" s="184">
        <v>21</v>
      </c>
      <c r="B33" s="185">
        <v>22112054</v>
      </c>
      <c r="C33" s="186" t="s">
        <v>890</v>
      </c>
      <c r="D33" s="267">
        <v>7</v>
      </c>
      <c r="E33" s="260" t="s">
        <v>1007</v>
      </c>
      <c r="F33" s="187"/>
      <c r="G33" s="188"/>
      <c r="H33" s="189"/>
      <c r="I33" s="189"/>
      <c r="J33" s="190"/>
      <c r="K33" s="236"/>
      <c r="L33" s="242"/>
      <c r="M33" s="192">
        <v>4000</v>
      </c>
    </row>
    <row r="34" spans="1:13" s="29" customFormat="1" ht="13.5" customHeight="1">
      <c r="A34" s="58">
        <v>22</v>
      </c>
      <c r="B34" s="59">
        <v>22112055</v>
      </c>
      <c r="C34" s="60" t="s">
        <v>891</v>
      </c>
      <c r="D34" s="266">
        <v>7</v>
      </c>
      <c r="E34" s="260" t="s">
        <v>1007</v>
      </c>
      <c r="F34" s="63"/>
      <c r="G34" s="64"/>
      <c r="H34" s="65"/>
      <c r="I34" s="65"/>
      <c r="J34" s="66"/>
      <c r="K34" s="237">
        <v>265712.61486907623</v>
      </c>
      <c r="L34" s="242">
        <f t="shared" si="0"/>
        <v>278998.24561253004</v>
      </c>
      <c r="M34" s="68">
        <v>4000</v>
      </c>
    </row>
    <row r="35" spans="1:13" s="193" customFormat="1" ht="13.5" customHeight="1">
      <c r="A35" s="184">
        <v>23</v>
      </c>
      <c r="B35" s="185">
        <v>22112056</v>
      </c>
      <c r="C35" s="186" t="s">
        <v>892</v>
      </c>
      <c r="D35" s="267">
        <v>7</v>
      </c>
      <c r="E35" s="260" t="s">
        <v>1007</v>
      </c>
      <c r="F35" s="187"/>
      <c r="G35" s="188"/>
      <c r="H35" s="189"/>
      <c r="I35" s="189"/>
      <c r="J35" s="190"/>
      <c r="K35" s="236"/>
      <c r="L35" s="242"/>
      <c r="M35" s="192">
        <v>4000</v>
      </c>
    </row>
    <row r="36" spans="1:13" s="29" customFormat="1" ht="13.5" customHeight="1">
      <c r="A36" s="58">
        <v>24</v>
      </c>
      <c r="B36" s="59">
        <v>22112057</v>
      </c>
      <c r="C36" s="60" t="s">
        <v>893</v>
      </c>
      <c r="D36" s="266">
        <v>19</v>
      </c>
      <c r="E36" s="260" t="s">
        <v>1007</v>
      </c>
      <c r="F36" s="63"/>
      <c r="G36" s="64"/>
      <c r="H36" s="65"/>
      <c r="I36" s="65"/>
      <c r="J36" s="66"/>
      <c r="K36" s="237">
        <v>267303.6329939162</v>
      </c>
      <c r="L36" s="242">
        <f t="shared" si="0"/>
        <v>280668.8146436121</v>
      </c>
      <c r="M36" s="68">
        <v>4000</v>
      </c>
    </row>
    <row r="37" spans="1:13" s="193" customFormat="1" ht="13.5" customHeight="1">
      <c r="A37" s="184">
        <v>25</v>
      </c>
      <c r="B37" s="185">
        <v>22112058</v>
      </c>
      <c r="C37" s="186" t="s">
        <v>894</v>
      </c>
      <c r="D37" s="267">
        <v>19</v>
      </c>
      <c r="E37" s="260" t="s">
        <v>1007</v>
      </c>
      <c r="F37" s="187"/>
      <c r="G37" s="188"/>
      <c r="H37" s="189"/>
      <c r="I37" s="189"/>
      <c r="J37" s="190"/>
      <c r="K37" s="236"/>
      <c r="L37" s="242"/>
      <c r="M37" s="192">
        <v>4000</v>
      </c>
    </row>
    <row r="38" spans="1:13" s="29" customFormat="1" ht="13.5" customHeight="1">
      <c r="A38" s="58">
        <v>26</v>
      </c>
      <c r="B38" s="59">
        <v>22112059</v>
      </c>
      <c r="C38" s="60" t="s">
        <v>895</v>
      </c>
      <c r="D38" s="266">
        <v>19</v>
      </c>
      <c r="E38" s="260" t="s">
        <v>1007</v>
      </c>
      <c r="F38" s="63"/>
      <c r="G38" s="64"/>
      <c r="H38" s="65"/>
      <c r="I38" s="65"/>
      <c r="J38" s="66"/>
      <c r="K38" s="237">
        <v>265701.11857266456</v>
      </c>
      <c r="L38" s="242">
        <f t="shared" si="0"/>
        <v>278986.1745012978</v>
      </c>
      <c r="M38" s="68">
        <v>4000</v>
      </c>
    </row>
    <row r="39" spans="1:13" s="193" customFormat="1" ht="13.5" customHeight="1">
      <c r="A39" s="184">
        <v>27</v>
      </c>
      <c r="B39" s="185">
        <v>22112060</v>
      </c>
      <c r="C39" s="186" t="s">
        <v>896</v>
      </c>
      <c r="D39" s="267">
        <v>19</v>
      </c>
      <c r="E39" s="260" t="s">
        <v>1007</v>
      </c>
      <c r="F39" s="187"/>
      <c r="G39" s="188"/>
      <c r="H39" s="189"/>
      <c r="I39" s="189"/>
      <c r="J39" s="190"/>
      <c r="K39" s="236"/>
      <c r="L39" s="242"/>
      <c r="M39" s="192">
        <v>4000</v>
      </c>
    </row>
    <row r="40" spans="1:13" s="193" customFormat="1" ht="13.5" customHeight="1">
      <c r="A40" s="184">
        <v>28</v>
      </c>
      <c r="B40" s="185">
        <v>22112061</v>
      </c>
      <c r="C40" s="186" t="s">
        <v>897</v>
      </c>
      <c r="D40" s="267">
        <v>19</v>
      </c>
      <c r="E40" s="260" t="s">
        <v>1007</v>
      </c>
      <c r="F40" s="187"/>
      <c r="G40" s="188"/>
      <c r="H40" s="189"/>
      <c r="I40" s="189"/>
      <c r="J40" s="190"/>
      <c r="K40" s="236"/>
      <c r="L40" s="242"/>
      <c r="M40" s="192">
        <v>2000</v>
      </c>
    </row>
    <row r="41" spans="1:13" s="29" customFormat="1" ht="13.5" customHeight="1">
      <c r="A41" s="58">
        <v>29</v>
      </c>
      <c r="B41" s="59">
        <v>22112062</v>
      </c>
      <c r="C41" s="60" t="s">
        <v>898</v>
      </c>
      <c r="D41" s="266">
        <v>19</v>
      </c>
      <c r="E41" s="260" t="s">
        <v>1007</v>
      </c>
      <c r="F41" s="63"/>
      <c r="G41" s="64"/>
      <c r="H41" s="65"/>
      <c r="I41" s="65"/>
      <c r="J41" s="66"/>
      <c r="K41" s="237">
        <v>265761.4255034395</v>
      </c>
      <c r="L41" s="242">
        <f t="shared" si="0"/>
        <v>279049.4967786115</v>
      </c>
      <c r="M41" s="68">
        <v>2000</v>
      </c>
    </row>
    <row r="42" spans="1:13" s="193" customFormat="1" ht="13.5" customHeight="1">
      <c r="A42" s="184">
        <v>30</v>
      </c>
      <c r="B42" s="185">
        <v>22112063</v>
      </c>
      <c r="C42" s="186" t="s">
        <v>899</v>
      </c>
      <c r="D42" s="267">
        <v>19</v>
      </c>
      <c r="E42" s="260" t="s">
        <v>1007</v>
      </c>
      <c r="F42" s="187"/>
      <c r="G42" s="188"/>
      <c r="H42" s="189"/>
      <c r="I42" s="189"/>
      <c r="J42" s="190"/>
      <c r="K42" s="236"/>
      <c r="L42" s="242"/>
      <c r="M42" s="192">
        <v>2000</v>
      </c>
    </row>
    <row r="43" spans="1:13" s="29" customFormat="1" ht="13.5" customHeight="1">
      <c r="A43" s="58">
        <v>31</v>
      </c>
      <c r="B43" s="59">
        <v>22112064</v>
      </c>
      <c r="C43" s="60" t="s">
        <v>900</v>
      </c>
      <c r="D43" s="266">
        <v>37</v>
      </c>
      <c r="E43" s="260" t="s">
        <v>1007</v>
      </c>
      <c r="F43" s="63"/>
      <c r="G43" s="64"/>
      <c r="H43" s="65"/>
      <c r="I43" s="65"/>
      <c r="J43" s="66"/>
      <c r="K43" s="237">
        <v>265739.2675896707</v>
      </c>
      <c r="L43" s="242">
        <f t="shared" si="0"/>
        <v>279026.2309691543</v>
      </c>
      <c r="M43" s="68">
        <v>2000</v>
      </c>
    </row>
    <row r="44" spans="1:13" s="193" customFormat="1" ht="13.5" customHeight="1">
      <c r="A44" s="184">
        <v>32</v>
      </c>
      <c r="B44" s="185">
        <v>22112065</v>
      </c>
      <c r="C44" s="186" t="s">
        <v>901</v>
      </c>
      <c r="D44" s="267">
        <v>37</v>
      </c>
      <c r="E44" s="260" t="s">
        <v>1007</v>
      </c>
      <c r="F44" s="187"/>
      <c r="G44" s="188"/>
      <c r="H44" s="189"/>
      <c r="I44" s="189"/>
      <c r="J44" s="190"/>
      <c r="K44" s="236"/>
      <c r="L44" s="242"/>
      <c r="M44" s="192">
        <v>2000</v>
      </c>
    </row>
    <row r="45" spans="1:13" s="29" customFormat="1" ht="13.5" customHeight="1">
      <c r="A45" s="58">
        <v>33</v>
      </c>
      <c r="B45" s="59">
        <v>22112066</v>
      </c>
      <c r="C45" s="60" t="s">
        <v>902</v>
      </c>
      <c r="D45" s="266">
        <v>37</v>
      </c>
      <c r="E45" s="260" t="s">
        <v>1007</v>
      </c>
      <c r="F45" s="63"/>
      <c r="G45" s="64"/>
      <c r="H45" s="65"/>
      <c r="I45" s="65"/>
      <c r="J45" s="66"/>
      <c r="K45" s="237">
        <v>265602.45525057724</v>
      </c>
      <c r="L45" s="242">
        <f t="shared" si="0"/>
        <v>278882.57801310613</v>
      </c>
      <c r="M45" s="68">
        <v>2000</v>
      </c>
    </row>
    <row r="46" spans="1:13" s="29" customFormat="1" ht="13.5" customHeight="1">
      <c r="A46" s="58">
        <v>34</v>
      </c>
      <c r="B46" s="59">
        <v>22112067</v>
      </c>
      <c r="C46" s="60" t="s">
        <v>903</v>
      </c>
      <c r="D46" s="266">
        <v>37</v>
      </c>
      <c r="E46" s="260" t="s">
        <v>1007</v>
      </c>
      <c r="F46" s="63"/>
      <c r="G46" s="64"/>
      <c r="H46" s="65"/>
      <c r="I46" s="65"/>
      <c r="J46" s="66"/>
      <c r="K46" s="237">
        <v>265457.33426070603</v>
      </c>
      <c r="L46" s="242">
        <f t="shared" si="0"/>
        <v>278730.20097374136</v>
      </c>
      <c r="M46" s="68">
        <v>1500</v>
      </c>
    </row>
    <row r="47" spans="1:13" s="193" customFormat="1" ht="13.5" customHeight="1">
      <c r="A47" s="184">
        <v>35</v>
      </c>
      <c r="B47" s="185">
        <v>22112068</v>
      </c>
      <c r="C47" s="186" t="s">
        <v>904</v>
      </c>
      <c r="D47" s="267">
        <v>37</v>
      </c>
      <c r="E47" s="260" t="s">
        <v>1007</v>
      </c>
      <c r="F47" s="187"/>
      <c r="G47" s="188"/>
      <c r="H47" s="189"/>
      <c r="I47" s="189"/>
      <c r="J47" s="190"/>
      <c r="K47" s="236"/>
      <c r="L47" s="242"/>
      <c r="M47" s="192">
        <v>1500</v>
      </c>
    </row>
    <row r="48" spans="1:13" s="29" customFormat="1" ht="13.5" customHeight="1">
      <c r="A48" s="58">
        <v>36</v>
      </c>
      <c r="B48" s="59">
        <v>22112069</v>
      </c>
      <c r="C48" s="60" t="s">
        <v>905</v>
      </c>
      <c r="D48" s="266">
        <v>37</v>
      </c>
      <c r="E48" s="260" t="s">
        <v>1007</v>
      </c>
      <c r="F48" s="63"/>
      <c r="G48" s="64"/>
      <c r="H48" s="65"/>
      <c r="I48" s="65"/>
      <c r="J48" s="66"/>
      <c r="K48" s="237">
        <v>265441.59195431863</v>
      </c>
      <c r="L48" s="242">
        <f t="shared" si="0"/>
        <v>278713.67155203456</v>
      </c>
      <c r="M48" s="68">
        <v>1000</v>
      </c>
    </row>
    <row r="49" spans="1:13" s="193" customFormat="1" ht="13.5" customHeight="1">
      <c r="A49" s="184">
        <v>37</v>
      </c>
      <c r="B49" s="185">
        <v>22112070</v>
      </c>
      <c r="C49" s="186" t="s">
        <v>906</v>
      </c>
      <c r="D49" s="267">
        <v>37</v>
      </c>
      <c r="E49" s="260" t="s">
        <v>1007</v>
      </c>
      <c r="F49" s="187"/>
      <c r="G49" s="188"/>
      <c r="H49" s="189"/>
      <c r="I49" s="189"/>
      <c r="J49" s="190"/>
      <c r="K49" s="236"/>
      <c r="L49" s="242"/>
      <c r="M49" s="192">
        <v>1000</v>
      </c>
    </row>
    <row r="50" spans="1:13" s="29" customFormat="1" ht="13.5" customHeight="1">
      <c r="A50" s="58">
        <v>38</v>
      </c>
      <c r="B50" s="59">
        <v>22112071</v>
      </c>
      <c r="C50" s="60" t="s">
        <v>907</v>
      </c>
      <c r="D50" s="266">
        <v>37</v>
      </c>
      <c r="E50" s="260" t="s">
        <v>1007</v>
      </c>
      <c r="F50" s="63"/>
      <c r="G50" s="64"/>
      <c r="H50" s="65"/>
      <c r="I50" s="65"/>
      <c r="J50" s="66"/>
      <c r="K50" s="237">
        <v>265273.28849936795</v>
      </c>
      <c r="L50" s="242">
        <f t="shared" si="0"/>
        <v>278536.95292433636</v>
      </c>
      <c r="M50" s="68">
        <v>1000</v>
      </c>
    </row>
    <row r="51" spans="1:13" s="29" customFormat="1" ht="13.5" customHeight="1">
      <c r="A51" s="58">
        <v>39</v>
      </c>
      <c r="B51" s="59">
        <v>22112072</v>
      </c>
      <c r="C51" s="60" t="s">
        <v>908</v>
      </c>
      <c r="D51" s="266">
        <v>37</v>
      </c>
      <c r="E51" s="260" t="s">
        <v>1007</v>
      </c>
      <c r="F51" s="63"/>
      <c r="G51" s="64"/>
      <c r="H51" s="65"/>
      <c r="I51" s="65"/>
      <c r="J51" s="66"/>
      <c r="K51" s="237">
        <v>265223.09738236613</v>
      </c>
      <c r="L51" s="242">
        <f t="shared" si="0"/>
        <v>278484.25225148443</v>
      </c>
      <c r="M51" s="68">
        <v>1000</v>
      </c>
    </row>
    <row r="52" spans="1:13" s="29" customFormat="1" ht="13.5" customHeight="1">
      <c r="A52" s="58">
        <v>40</v>
      </c>
      <c r="B52" s="59">
        <v>22112073</v>
      </c>
      <c r="C52" s="60" t="s">
        <v>909</v>
      </c>
      <c r="D52" s="266">
        <v>61</v>
      </c>
      <c r="E52" s="260" t="s">
        <v>1007</v>
      </c>
      <c r="F52" s="63"/>
      <c r="G52" s="64"/>
      <c r="H52" s="65"/>
      <c r="I52" s="65"/>
      <c r="J52" s="66"/>
      <c r="K52" s="237">
        <v>265618.4595373329</v>
      </c>
      <c r="L52" s="242">
        <f t="shared" si="0"/>
        <v>278899.38251419953</v>
      </c>
      <c r="M52" s="68">
        <v>1000</v>
      </c>
    </row>
    <row r="53" spans="1:13" s="29" customFormat="1" ht="13.5" customHeight="1">
      <c r="A53" s="58">
        <v>41</v>
      </c>
      <c r="B53" s="59">
        <v>22112074</v>
      </c>
      <c r="C53" s="60" t="s">
        <v>910</v>
      </c>
      <c r="D53" s="266">
        <v>61</v>
      </c>
      <c r="E53" s="260" t="s">
        <v>1007</v>
      </c>
      <c r="F53" s="63"/>
      <c r="G53" s="64"/>
      <c r="H53" s="65"/>
      <c r="I53" s="65"/>
      <c r="J53" s="66"/>
      <c r="K53" s="237">
        <v>265411.35918137647</v>
      </c>
      <c r="L53" s="242">
        <f t="shared" si="0"/>
        <v>278681.9271404453</v>
      </c>
      <c r="M53" s="68">
        <v>1000</v>
      </c>
    </row>
    <row r="54" spans="1:13" s="29" customFormat="1" ht="13.5" customHeight="1">
      <c r="A54" s="152">
        <v>42</v>
      </c>
      <c r="B54" s="153">
        <v>22112075</v>
      </c>
      <c r="C54" s="154" t="s">
        <v>911</v>
      </c>
      <c r="D54" s="278">
        <v>61</v>
      </c>
      <c r="E54" s="279" t="s">
        <v>1007</v>
      </c>
      <c r="F54" s="157"/>
      <c r="G54" s="158"/>
      <c r="H54" s="155"/>
      <c r="I54" s="155"/>
      <c r="J54" s="156"/>
      <c r="K54" s="238">
        <v>265168.30747922126</v>
      </c>
      <c r="L54" s="242">
        <f t="shared" si="0"/>
        <v>278426.72285318235</v>
      </c>
      <c r="M54" s="68">
        <v>1000</v>
      </c>
    </row>
    <row r="55" spans="1:13" s="29" customFormat="1" ht="2.25" customHeight="1" thickBot="1">
      <c r="A55" s="69"/>
      <c r="B55" s="70"/>
      <c r="C55" s="71"/>
      <c r="D55" s="72"/>
      <c r="E55" s="73"/>
      <c r="F55" s="74"/>
      <c r="G55" s="75"/>
      <c r="H55" s="76"/>
      <c r="I55" s="76"/>
      <c r="J55" s="77"/>
      <c r="K55" s="239"/>
      <c r="L55" s="243"/>
      <c r="M55" s="79"/>
    </row>
    <row r="56" spans="1:13" s="6" customFormat="1" ht="15" customHeight="1" thickTop="1">
      <c r="A56" s="349" t="s">
        <v>1012</v>
      </c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</row>
    <row r="57" spans="2:13" s="10" customFormat="1" ht="11.25" customHeight="1">
      <c r="B57" s="36" t="s">
        <v>669</v>
      </c>
      <c r="D57" s="11"/>
      <c r="E57" s="11"/>
      <c r="F57" s="11"/>
      <c r="G57" s="372" t="s">
        <v>983</v>
      </c>
      <c r="H57" s="372"/>
      <c r="I57" s="372"/>
      <c r="J57" s="372"/>
      <c r="K57" s="372"/>
      <c r="L57" s="372"/>
      <c r="M57" s="372"/>
    </row>
    <row r="58" spans="1:13" s="10" customFormat="1" ht="15.75" customHeight="1">
      <c r="A58" s="32" t="s">
        <v>668</v>
      </c>
      <c r="B58" s="33"/>
      <c r="D58" s="11"/>
      <c r="E58" s="11"/>
      <c r="F58" s="11"/>
      <c r="G58" s="367" t="s">
        <v>667</v>
      </c>
      <c r="H58" s="367"/>
      <c r="I58" s="367"/>
      <c r="J58" s="367"/>
      <c r="K58" s="367"/>
      <c r="L58" s="367"/>
      <c r="M58" s="367"/>
    </row>
    <row r="59" spans="1:13" s="10" customFormat="1" ht="11.25" customHeight="1">
      <c r="A59" s="13" t="s">
        <v>647</v>
      </c>
      <c r="B59" s="13"/>
      <c r="C59" s="12"/>
      <c r="D59" s="12"/>
      <c r="E59" s="14"/>
      <c r="F59" s="15"/>
      <c r="G59" s="364"/>
      <c r="H59" s="364"/>
      <c r="I59" s="364"/>
      <c r="J59" s="364"/>
      <c r="K59" s="364"/>
      <c r="L59" s="364"/>
      <c r="M59" s="364"/>
    </row>
    <row r="60" spans="1:13" s="4" customFormat="1" ht="11.25" customHeight="1">
      <c r="A60" s="13" t="s">
        <v>648</v>
      </c>
      <c r="B60" s="13"/>
      <c r="C60" s="18"/>
      <c r="D60" s="19"/>
      <c r="E60" s="19"/>
      <c r="F60" s="19"/>
      <c r="G60" s="20"/>
      <c r="H60" s="20"/>
      <c r="I60" s="20"/>
      <c r="J60" s="16"/>
      <c r="K60" s="21"/>
      <c r="L60" s="21"/>
      <c r="M60" s="25"/>
    </row>
    <row r="61" spans="1:13" s="10" customFormat="1" ht="11.25" customHeight="1">
      <c r="A61" s="13" t="s">
        <v>649</v>
      </c>
      <c r="B61" s="13"/>
      <c r="E61" s="23"/>
      <c r="K61" s="17"/>
      <c r="L61" s="17"/>
      <c r="M61" s="149"/>
    </row>
    <row r="62" spans="1:13" ht="11.25" customHeight="1">
      <c r="A62" s="271" t="s">
        <v>1010</v>
      </c>
      <c r="B62" s="13"/>
      <c r="C62" s="13"/>
      <c r="D62" s="13"/>
      <c r="E62" s="13"/>
      <c r="F62" s="13"/>
      <c r="G62" s="363"/>
      <c r="H62" s="363"/>
      <c r="I62" s="363"/>
      <c r="J62" s="363"/>
      <c r="K62" s="363"/>
      <c r="L62" s="363"/>
      <c r="M62" s="363"/>
    </row>
    <row r="63" spans="1:13" ht="15" customHeight="1">
      <c r="A63" s="34"/>
      <c r="B63" s="34"/>
      <c r="C63" s="34"/>
      <c r="D63" s="34"/>
      <c r="E63" s="34"/>
      <c r="F63" s="34"/>
      <c r="G63" s="363" t="s">
        <v>694</v>
      </c>
      <c r="H63" s="363"/>
      <c r="I63" s="363"/>
      <c r="J63" s="363"/>
      <c r="K63" s="363"/>
      <c r="L63" s="363"/>
      <c r="M63" s="363"/>
    </row>
    <row r="64" spans="4:5" s="6" customFormat="1" ht="7.5">
      <c r="D64" s="30"/>
      <c r="E64" s="7"/>
    </row>
    <row r="65" s="6" customFormat="1" ht="7.5">
      <c r="E65" s="7"/>
    </row>
    <row r="66" spans="5:13" s="6" customFormat="1" ht="7.5">
      <c r="E66" s="7"/>
      <c r="G66" s="7"/>
      <c r="H66" s="8"/>
      <c r="I66" s="8"/>
      <c r="J66" s="8"/>
      <c r="K66" s="9"/>
      <c r="L66" s="9"/>
      <c r="M66" s="24"/>
    </row>
    <row r="67" spans="5:13" s="6" customFormat="1" ht="7.5">
      <c r="E67" s="7"/>
      <c r="G67" s="7"/>
      <c r="H67" s="8"/>
      <c r="I67" s="8"/>
      <c r="J67" s="8"/>
      <c r="K67" s="9"/>
      <c r="L67" s="9"/>
      <c r="M67" s="24"/>
    </row>
    <row r="68" spans="5:13" s="6" customFormat="1" ht="7.5">
      <c r="E68" s="7"/>
      <c r="G68" s="7"/>
      <c r="H68" s="8"/>
      <c r="I68" s="8"/>
      <c r="J68" s="8"/>
      <c r="K68" s="9"/>
      <c r="L68" s="9"/>
      <c r="M68" s="24"/>
    </row>
    <row r="69" spans="5:13" s="6" customFormat="1" ht="7.5">
      <c r="E69" s="7"/>
      <c r="G69" s="7"/>
      <c r="H69" s="8"/>
      <c r="I69" s="8"/>
      <c r="J69" s="8"/>
      <c r="K69" s="9"/>
      <c r="L69" s="9"/>
      <c r="M69" s="24"/>
    </row>
  </sheetData>
  <sheetProtection/>
  <mergeCells count="19">
    <mergeCell ref="G63:M63"/>
    <mergeCell ref="F11:G11"/>
    <mergeCell ref="G59:M59"/>
    <mergeCell ref="H10:H11"/>
    <mergeCell ref="A10:A12"/>
    <mergeCell ref="G58:M58"/>
    <mergeCell ref="D10:G10"/>
    <mergeCell ref="J10:J11"/>
    <mergeCell ref="G62:M62"/>
    <mergeCell ref="G57:M57"/>
    <mergeCell ref="A56:M56"/>
    <mergeCell ref="K10:L10"/>
    <mergeCell ref="C10:C12"/>
    <mergeCell ref="A5:M5"/>
    <mergeCell ref="A6:M6"/>
    <mergeCell ref="M10:M11"/>
    <mergeCell ref="D11:E11"/>
    <mergeCell ref="I10:I11"/>
    <mergeCell ref="B10:B12"/>
  </mergeCells>
  <printOptions/>
  <pageMargins left="0.76" right="0" top="0" bottom="0" header="0" footer="0"/>
  <pageSetup horizontalDpi="600" verticalDpi="600" orientation="portrait" paperSize="9"/>
  <headerFooter alignWithMargins="0">
    <oddFooter>&amp;CTrang 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M66"/>
  <sheetViews>
    <sheetView zoomScale="120" zoomScaleNormal="120" workbookViewId="0" topLeftCell="A1">
      <selection activeCell="N4" sqref="N4"/>
    </sheetView>
  </sheetViews>
  <sheetFormatPr defaultColWidth="8.875" defaultRowHeight="12.75"/>
  <cols>
    <col min="1" max="1" width="3.50390625" style="0" customWidth="1"/>
    <col min="2" max="2" width="13.125" style="0" customWidth="1"/>
    <col min="3" max="3" width="20.50390625" style="0" customWidth="1"/>
    <col min="4" max="4" width="5.625" style="0" customWidth="1"/>
    <col min="5" max="5" width="7.875" style="1" customWidth="1"/>
    <col min="6" max="6" width="5.625" style="0" customWidth="1"/>
    <col min="7" max="7" width="5.625" style="1" customWidth="1"/>
    <col min="8" max="8" width="1.875" style="2" hidden="1" customWidth="1"/>
    <col min="9" max="9" width="1.12109375" style="2" hidden="1" customWidth="1"/>
    <col min="10" max="10" width="2.125" style="2" hidden="1" customWidth="1"/>
    <col min="11" max="12" width="12.00390625" style="3" customWidth="1"/>
    <col min="13" max="13" width="11.50390625" style="26" customWidth="1"/>
  </cols>
  <sheetData>
    <row r="1" ht="12.75"/>
    <row r="2" ht="15" customHeight="1"/>
    <row r="3" ht="21.75" customHeight="1"/>
    <row r="4" spans="1:13" ht="20.25" customHeight="1">
      <c r="A4" s="348" t="s">
        <v>670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spans="1:13" ht="12.75">
      <c r="A5" s="354" t="s">
        <v>686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2:13" ht="9.75">
      <c r="B6" s="27"/>
      <c r="C6" s="373" t="s">
        <v>1003</v>
      </c>
      <c r="D6" s="373"/>
      <c r="E6" s="373"/>
      <c r="F6" s="373"/>
      <c r="G6" s="373"/>
      <c r="H6" s="373"/>
      <c r="I6" s="373"/>
      <c r="J6" s="373"/>
      <c r="K6" s="373"/>
      <c r="L6" s="166"/>
      <c r="M6" s="27"/>
    </row>
    <row r="7" spans="2:13" ht="9.75">
      <c r="B7" s="27"/>
      <c r="C7" s="373" t="s">
        <v>979</v>
      </c>
      <c r="D7" s="373"/>
      <c r="E7" s="373"/>
      <c r="F7" s="373"/>
      <c r="G7" s="373"/>
      <c r="H7" s="373"/>
      <c r="I7" s="373"/>
      <c r="J7" s="373"/>
      <c r="K7" s="373"/>
      <c r="L7" s="166"/>
      <c r="M7" s="27"/>
    </row>
    <row r="8" spans="3:12" ht="9.75">
      <c r="C8" s="373" t="s">
        <v>980</v>
      </c>
      <c r="D8" s="373"/>
      <c r="E8" s="373"/>
      <c r="F8" s="373"/>
      <c r="G8" s="373"/>
      <c r="H8" s="373"/>
      <c r="I8" s="373"/>
      <c r="J8" s="373"/>
      <c r="K8" s="373"/>
      <c r="L8" s="166"/>
    </row>
    <row r="9" ht="10.5" thickBot="1"/>
    <row r="10" spans="1:13" s="164" customFormat="1" ht="30.75" customHeight="1" thickTop="1">
      <c r="A10" s="397" t="s">
        <v>643</v>
      </c>
      <c r="B10" s="399" t="s">
        <v>644</v>
      </c>
      <c r="C10" s="403" t="s">
        <v>645</v>
      </c>
      <c r="D10" s="407" t="s">
        <v>0</v>
      </c>
      <c r="E10" s="408"/>
      <c r="F10" s="408"/>
      <c r="G10" s="408"/>
      <c r="H10" s="395" t="s">
        <v>1</v>
      </c>
      <c r="I10" s="395" t="s">
        <v>2</v>
      </c>
      <c r="J10" s="409" t="s">
        <v>3</v>
      </c>
      <c r="K10" s="350" t="s">
        <v>650</v>
      </c>
      <c r="L10" s="351"/>
      <c r="M10" s="405" t="s">
        <v>651</v>
      </c>
    </row>
    <row r="11" spans="1:13" s="164" customFormat="1" ht="12.75" customHeight="1">
      <c r="A11" s="398"/>
      <c r="B11" s="400"/>
      <c r="C11" s="404"/>
      <c r="D11" s="401" t="s">
        <v>4</v>
      </c>
      <c r="E11" s="402"/>
      <c r="F11" s="402" t="s">
        <v>646</v>
      </c>
      <c r="G11" s="402"/>
      <c r="H11" s="396"/>
      <c r="I11" s="396"/>
      <c r="J11" s="410"/>
      <c r="K11" s="232" t="s">
        <v>1006</v>
      </c>
      <c r="L11" s="227" t="s">
        <v>1005</v>
      </c>
      <c r="M11" s="406"/>
    </row>
    <row r="12" spans="1:13" s="165" customFormat="1" ht="9">
      <c r="A12" s="398"/>
      <c r="B12" s="400"/>
      <c r="C12" s="404"/>
      <c r="D12" s="159" t="s">
        <v>642</v>
      </c>
      <c r="E12" s="160" t="s">
        <v>5</v>
      </c>
      <c r="F12" s="161" t="s">
        <v>642</v>
      </c>
      <c r="G12" s="160" t="s">
        <v>5</v>
      </c>
      <c r="H12" s="162" t="s">
        <v>6</v>
      </c>
      <c r="I12" s="162" t="s">
        <v>6</v>
      </c>
      <c r="J12" s="163" t="s">
        <v>6</v>
      </c>
      <c r="K12" s="233" t="s">
        <v>664</v>
      </c>
      <c r="L12" s="245" t="s">
        <v>664</v>
      </c>
      <c r="M12" s="250" t="s">
        <v>652</v>
      </c>
    </row>
    <row r="13" spans="1:13" s="29" customFormat="1" ht="16.5" customHeight="1">
      <c r="A13" s="58">
        <v>1</v>
      </c>
      <c r="B13" s="59">
        <v>25522101</v>
      </c>
      <c r="C13" s="60" t="s">
        <v>315</v>
      </c>
      <c r="D13" s="266">
        <v>7</v>
      </c>
      <c r="E13" s="260">
        <v>0.85</v>
      </c>
      <c r="F13" s="281"/>
      <c r="G13" s="275"/>
      <c r="H13" s="65"/>
      <c r="I13" s="65"/>
      <c r="J13" s="66"/>
      <c r="K13" s="67">
        <v>32649.765544140533</v>
      </c>
      <c r="L13" s="242">
        <f aca="true" t="shared" si="0" ref="L13:L21">K13*1.05</f>
        <v>34282.253821347564</v>
      </c>
      <c r="M13" s="235">
        <v>2000</v>
      </c>
    </row>
    <row r="14" spans="1:13" s="29" customFormat="1" ht="16.5" customHeight="1">
      <c r="A14" s="58">
        <v>2</v>
      </c>
      <c r="B14" s="59">
        <v>25522102</v>
      </c>
      <c r="C14" s="60" t="s">
        <v>316</v>
      </c>
      <c r="D14" s="266">
        <v>7</v>
      </c>
      <c r="E14" s="260">
        <v>1.05</v>
      </c>
      <c r="F14" s="281"/>
      <c r="G14" s="275"/>
      <c r="H14" s="65"/>
      <c r="I14" s="65"/>
      <c r="J14" s="66"/>
      <c r="K14" s="67">
        <v>42322.13789478576</v>
      </c>
      <c r="L14" s="242">
        <f t="shared" si="0"/>
        <v>44438.24478952505</v>
      </c>
      <c r="M14" s="235">
        <v>2000</v>
      </c>
    </row>
    <row r="15" spans="1:13" s="29" customFormat="1" ht="16.5" customHeight="1">
      <c r="A15" s="58">
        <v>3</v>
      </c>
      <c r="B15" s="59">
        <v>25522103</v>
      </c>
      <c r="C15" s="60" t="s">
        <v>317</v>
      </c>
      <c r="D15" s="266">
        <v>7</v>
      </c>
      <c r="E15" s="260">
        <v>1.13</v>
      </c>
      <c r="F15" s="281"/>
      <c r="G15" s="275"/>
      <c r="H15" s="65"/>
      <c r="I15" s="65"/>
      <c r="J15" s="66"/>
      <c r="K15" s="67">
        <v>48366.898632038086</v>
      </c>
      <c r="L15" s="242">
        <f t="shared" si="0"/>
        <v>50785.24356363999</v>
      </c>
      <c r="M15" s="235">
        <v>2000</v>
      </c>
    </row>
    <row r="16" spans="1:13" s="29" customFormat="1" ht="16.5" customHeight="1">
      <c r="A16" s="58">
        <v>4</v>
      </c>
      <c r="B16" s="59">
        <v>25522148</v>
      </c>
      <c r="C16" s="60" t="s">
        <v>318</v>
      </c>
      <c r="D16" s="266">
        <v>7</v>
      </c>
      <c r="E16" s="260" t="s">
        <v>1007</v>
      </c>
      <c r="F16" s="281"/>
      <c r="G16" s="275"/>
      <c r="H16" s="65"/>
      <c r="I16" s="65"/>
      <c r="J16" s="66"/>
      <c r="K16" s="67">
        <v>61942.164149125914</v>
      </c>
      <c r="L16" s="242">
        <f t="shared" si="0"/>
        <v>65039.272356582216</v>
      </c>
      <c r="M16" s="235">
        <v>2000</v>
      </c>
    </row>
    <row r="17" spans="1:13" s="29" customFormat="1" ht="16.5" customHeight="1">
      <c r="A17" s="58">
        <v>5</v>
      </c>
      <c r="B17" s="59">
        <v>25522149</v>
      </c>
      <c r="C17" s="60" t="s">
        <v>319</v>
      </c>
      <c r="D17" s="266">
        <v>7</v>
      </c>
      <c r="E17" s="260" t="s">
        <v>1007</v>
      </c>
      <c r="F17" s="281"/>
      <c r="G17" s="275"/>
      <c r="H17" s="65"/>
      <c r="I17" s="65"/>
      <c r="J17" s="66"/>
      <c r="K17" s="67">
        <v>65719.67349886934</v>
      </c>
      <c r="L17" s="242">
        <f t="shared" si="0"/>
        <v>69005.65717381281</v>
      </c>
      <c r="M17" s="235">
        <v>2000</v>
      </c>
    </row>
    <row r="18" spans="1:13" s="193" customFormat="1" ht="16.5" customHeight="1">
      <c r="A18" s="184">
        <v>6</v>
      </c>
      <c r="B18" s="185">
        <v>25522150</v>
      </c>
      <c r="C18" s="186" t="s">
        <v>320</v>
      </c>
      <c r="D18" s="267">
        <v>7</v>
      </c>
      <c r="E18" s="260" t="s">
        <v>1007</v>
      </c>
      <c r="F18" s="280"/>
      <c r="G18" s="276"/>
      <c r="H18" s="189"/>
      <c r="I18" s="189"/>
      <c r="J18" s="190"/>
      <c r="K18" s="191"/>
      <c r="L18" s="242"/>
      <c r="M18" s="234">
        <v>2000</v>
      </c>
    </row>
    <row r="19" spans="1:13" s="29" customFormat="1" ht="16.5" customHeight="1">
      <c r="A19" s="58">
        <v>7</v>
      </c>
      <c r="B19" s="59">
        <v>25522151</v>
      </c>
      <c r="C19" s="140" t="s">
        <v>321</v>
      </c>
      <c r="D19" s="266">
        <v>7</v>
      </c>
      <c r="E19" s="260" t="s">
        <v>1007</v>
      </c>
      <c r="F19" s="281"/>
      <c r="G19" s="275"/>
      <c r="H19" s="65"/>
      <c r="I19" s="65"/>
      <c r="J19" s="66"/>
      <c r="K19" s="67">
        <v>92530.56462520166</v>
      </c>
      <c r="L19" s="242">
        <f t="shared" si="0"/>
        <v>97157.09285646175</v>
      </c>
      <c r="M19" s="235">
        <v>1000</v>
      </c>
    </row>
    <row r="20" spans="1:13" s="193" customFormat="1" ht="16.5" customHeight="1">
      <c r="A20" s="184">
        <v>8</v>
      </c>
      <c r="B20" s="185">
        <v>25522152</v>
      </c>
      <c r="C20" s="186" t="s">
        <v>322</v>
      </c>
      <c r="D20" s="267">
        <v>7</v>
      </c>
      <c r="E20" s="260" t="s">
        <v>1007</v>
      </c>
      <c r="F20" s="280"/>
      <c r="G20" s="276"/>
      <c r="H20" s="189"/>
      <c r="I20" s="189"/>
      <c r="J20" s="190"/>
      <c r="K20" s="191"/>
      <c r="L20" s="242"/>
      <c r="M20" s="234">
        <v>1000</v>
      </c>
    </row>
    <row r="21" spans="1:13" s="29" customFormat="1" ht="16.5" customHeight="1" thickBot="1">
      <c r="A21" s="69">
        <v>9</v>
      </c>
      <c r="B21" s="70">
        <v>25522153</v>
      </c>
      <c r="C21" s="71" t="s">
        <v>323</v>
      </c>
      <c r="D21" s="264">
        <v>7</v>
      </c>
      <c r="E21" s="264" t="s">
        <v>1007</v>
      </c>
      <c r="F21" s="305"/>
      <c r="G21" s="277"/>
      <c r="H21" s="76"/>
      <c r="I21" s="76"/>
      <c r="J21" s="77"/>
      <c r="K21" s="78">
        <v>139980.32959962825</v>
      </c>
      <c r="L21" s="78">
        <f t="shared" si="0"/>
        <v>146979.34607960968</v>
      </c>
      <c r="M21" s="247">
        <v>1000</v>
      </c>
    </row>
    <row r="22" spans="5:13" s="6" customFormat="1" ht="5.25" customHeight="1" thickTop="1">
      <c r="E22" s="7"/>
      <c r="G22" s="7"/>
      <c r="H22" s="8"/>
      <c r="I22" s="8"/>
      <c r="J22" s="8"/>
      <c r="K22" s="9"/>
      <c r="L22" s="9"/>
      <c r="M22" s="24"/>
    </row>
    <row r="23" spans="1:13" s="6" customFormat="1" ht="17.25" customHeight="1">
      <c r="A23" s="349" t="s">
        <v>1012</v>
      </c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</row>
    <row r="24" spans="2:13" s="10" customFormat="1" ht="13.5" customHeight="1">
      <c r="B24" s="36" t="s">
        <v>669</v>
      </c>
      <c r="D24" s="11"/>
      <c r="E24" s="11"/>
      <c r="F24" s="11"/>
      <c r="G24" s="372" t="str">
        <f>'C ban'!$G$57:$M$57</f>
        <v>CADI-SUN, ngµy 01 th¸ng 07 n¨m 2015</v>
      </c>
      <c r="H24" s="372"/>
      <c r="I24" s="372"/>
      <c r="J24" s="372"/>
      <c r="K24" s="372"/>
      <c r="L24" s="372"/>
      <c r="M24" s="372"/>
    </row>
    <row r="25" spans="1:13" s="10" customFormat="1" ht="17.25" customHeight="1">
      <c r="A25" s="32" t="s">
        <v>668</v>
      </c>
      <c r="B25" s="33"/>
      <c r="D25" s="11"/>
      <c r="E25" s="11"/>
      <c r="F25" s="11"/>
      <c r="G25" s="367" t="s">
        <v>667</v>
      </c>
      <c r="H25" s="367"/>
      <c r="I25" s="367"/>
      <c r="J25" s="367"/>
      <c r="K25" s="367"/>
      <c r="L25" s="367"/>
      <c r="M25" s="367"/>
    </row>
    <row r="26" spans="1:13" s="10" customFormat="1" ht="11.25" customHeight="1">
      <c r="A26" s="13" t="s">
        <v>647</v>
      </c>
      <c r="B26" s="13"/>
      <c r="C26" s="12"/>
      <c r="D26" s="12"/>
      <c r="E26" s="14"/>
      <c r="F26" s="15"/>
      <c r="G26" s="364"/>
      <c r="H26" s="364"/>
      <c r="I26" s="364"/>
      <c r="J26" s="364"/>
      <c r="K26" s="364"/>
      <c r="L26" s="364"/>
      <c r="M26" s="364"/>
    </row>
    <row r="27" spans="1:13" s="4" customFormat="1" ht="11.25" customHeight="1">
      <c r="A27" s="13" t="s">
        <v>648</v>
      </c>
      <c r="B27" s="13"/>
      <c r="C27" s="18"/>
      <c r="D27" s="19"/>
      <c r="E27" s="19"/>
      <c r="F27" s="19"/>
      <c r="G27" s="20"/>
      <c r="H27" s="20"/>
      <c r="I27" s="20"/>
      <c r="J27" s="16"/>
      <c r="K27" s="21"/>
      <c r="L27" s="21"/>
      <c r="M27" s="25"/>
    </row>
    <row r="28" spans="1:13" s="10" customFormat="1" ht="11.25" customHeight="1">
      <c r="A28" s="13" t="s">
        <v>649</v>
      </c>
      <c r="B28" s="13"/>
      <c r="E28" s="23"/>
      <c r="K28" s="17"/>
      <c r="L28" s="17"/>
      <c r="M28" s="149"/>
    </row>
    <row r="29" spans="1:13" ht="12" customHeight="1">
      <c r="A29" s="271" t="s">
        <v>1010</v>
      </c>
      <c r="B29" s="13"/>
      <c r="C29" s="13"/>
      <c r="D29" s="13"/>
      <c r="E29" s="13"/>
      <c r="F29" s="13"/>
      <c r="G29" s="363" t="s">
        <v>694</v>
      </c>
      <c r="H29" s="363"/>
      <c r="I29" s="363"/>
      <c r="J29" s="363"/>
      <c r="K29" s="363"/>
      <c r="L29" s="363"/>
      <c r="M29" s="363"/>
    </row>
    <row r="30" spans="5:13" s="6" customFormat="1" ht="7.5">
      <c r="E30" s="7"/>
      <c r="G30" s="150"/>
      <c r="H30" s="8"/>
      <c r="I30" s="8"/>
      <c r="J30" s="8"/>
      <c r="K30" s="9"/>
      <c r="L30" s="9"/>
      <c r="M30" s="24"/>
    </row>
    <row r="31" spans="5:13" s="6" customFormat="1" ht="7.5">
      <c r="E31" s="7"/>
      <c r="G31" s="7"/>
      <c r="H31" s="8"/>
      <c r="I31" s="8"/>
      <c r="J31" s="8"/>
      <c r="K31" s="9"/>
      <c r="L31" s="9"/>
      <c r="M31" s="24"/>
    </row>
    <row r="32" spans="5:13" s="6" customFormat="1" ht="7.5">
      <c r="E32" s="7"/>
      <c r="G32" s="7"/>
      <c r="H32" s="8"/>
      <c r="I32" s="8"/>
      <c r="J32" s="8"/>
      <c r="K32" s="9"/>
      <c r="L32" s="9"/>
      <c r="M32" s="24"/>
    </row>
    <row r="33" spans="5:13" s="6" customFormat="1" ht="7.5">
      <c r="E33" s="7"/>
      <c r="G33" s="7"/>
      <c r="H33" s="8"/>
      <c r="I33" s="8"/>
      <c r="J33" s="8"/>
      <c r="K33" s="9"/>
      <c r="L33" s="9"/>
      <c r="M33" s="24"/>
    </row>
    <row r="34" spans="5:13" s="6" customFormat="1" ht="7.5">
      <c r="E34" s="7"/>
      <c r="G34" s="7"/>
      <c r="H34" s="8"/>
      <c r="I34" s="8"/>
      <c r="J34" s="8"/>
      <c r="K34" s="9"/>
      <c r="L34" s="9"/>
      <c r="M34" s="24"/>
    </row>
    <row r="66" ht="9.75">
      <c r="D66" s="31"/>
    </row>
  </sheetData>
  <sheetProtection/>
  <mergeCells count="21">
    <mergeCell ref="J10:J11"/>
    <mergeCell ref="F11:G11"/>
    <mergeCell ref="C8:K8"/>
    <mergeCell ref="C10:C12"/>
    <mergeCell ref="A4:M4"/>
    <mergeCell ref="A5:M5"/>
    <mergeCell ref="C6:K6"/>
    <mergeCell ref="C7:K7"/>
    <mergeCell ref="H10:H11"/>
    <mergeCell ref="M10:M11"/>
    <mergeCell ref="D10:G10"/>
    <mergeCell ref="I10:I11"/>
    <mergeCell ref="G29:M29"/>
    <mergeCell ref="G24:M24"/>
    <mergeCell ref="G25:M25"/>
    <mergeCell ref="K10:L10"/>
    <mergeCell ref="A23:M23"/>
    <mergeCell ref="G26:M26"/>
    <mergeCell ref="A10:A12"/>
    <mergeCell ref="B10:B12"/>
    <mergeCell ref="D11:E11"/>
  </mergeCells>
  <printOptions/>
  <pageMargins left="1.05" right="0" top="0" bottom="0" header="0" footer="0"/>
  <pageSetup horizontalDpi="600" verticalDpi="600" orientation="portrait" paperSize="9"/>
  <headerFooter alignWithMargins="0">
    <oddFooter>&amp;CTrang 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M59"/>
  <sheetViews>
    <sheetView zoomScale="120" zoomScaleNormal="120" workbookViewId="0" topLeftCell="A43">
      <selection activeCell="G54" sqref="G54:M54"/>
    </sheetView>
  </sheetViews>
  <sheetFormatPr defaultColWidth="8.875" defaultRowHeight="12.75"/>
  <cols>
    <col min="1" max="1" width="3.50390625" style="0" customWidth="1"/>
    <col min="2" max="2" width="13.125" style="0" customWidth="1"/>
    <col min="3" max="3" width="19.875" style="0" customWidth="1"/>
    <col min="4" max="4" width="5.625" style="0" customWidth="1"/>
    <col min="5" max="5" width="7.00390625" style="1" bestFit="1" customWidth="1"/>
    <col min="6" max="6" width="5.625" style="0" customWidth="1"/>
    <col min="7" max="7" width="5.50390625" style="1" customWidth="1"/>
    <col min="8" max="9" width="1.625" style="2" hidden="1" customWidth="1"/>
    <col min="10" max="10" width="2.00390625" style="2" hidden="1" customWidth="1"/>
    <col min="11" max="12" width="13.50390625" style="3" customWidth="1"/>
    <col min="13" max="13" width="11.625" style="26" customWidth="1"/>
  </cols>
  <sheetData>
    <row r="1" ht="12.75"/>
    <row r="2" ht="12.75"/>
    <row r="3" ht="21.75" customHeight="1"/>
    <row r="4" spans="1:13" ht="20.25" customHeight="1">
      <c r="A4" s="348" t="s">
        <v>670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spans="1:13" ht="12.75">
      <c r="A5" s="354" t="s">
        <v>685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2:13" ht="9.75">
      <c r="B6" s="27"/>
      <c r="C6" s="39" t="s">
        <v>1004</v>
      </c>
      <c r="D6" s="39"/>
      <c r="E6" s="39"/>
      <c r="F6" s="39"/>
      <c r="G6" s="39"/>
      <c r="H6" s="39"/>
      <c r="I6" s="39"/>
      <c r="J6" s="39"/>
      <c r="K6" s="39"/>
      <c r="L6" s="39"/>
      <c r="M6" s="27"/>
    </row>
    <row r="7" spans="2:13" ht="9.75">
      <c r="B7" s="27"/>
      <c r="C7" s="39" t="s">
        <v>981</v>
      </c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2:13" ht="9.75">
      <c r="B8" s="27"/>
      <c r="C8" s="39" t="s">
        <v>982</v>
      </c>
      <c r="D8" s="39"/>
      <c r="E8" s="39"/>
      <c r="F8" s="39"/>
      <c r="G8" s="39"/>
      <c r="H8" s="39"/>
      <c r="I8" s="39"/>
      <c r="J8" s="39"/>
      <c r="K8" s="39"/>
      <c r="L8" s="39"/>
      <c r="M8" s="39"/>
    </row>
    <row r="9" ht="9.75" customHeight="1" thickBot="1"/>
    <row r="10" spans="1:13" s="4" customFormat="1" ht="37.5" customHeight="1" thickTop="1">
      <c r="A10" s="365" t="s">
        <v>643</v>
      </c>
      <c r="B10" s="361" t="s">
        <v>644</v>
      </c>
      <c r="C10" s="352" t="s">
        <v>645</v>
      </c>
      <c r="D10" s="368" t="s">
        <v>0</v>
      </c>
      <c r="E10" s="369"/>
      <c r="F10" s="369"/>
      <c r="G10" s="369"/>
      <c r="H10" s="359" t="s">
        <v>1</v>
      </c>
      <c r="I10" s="359" t="s">
        <v>2</v>
      </c>
      <c r="J10" s="370" t="s">
        <v>3</v>
      </c>
      <c r="K10" s="380" t="s">
        <v>650</v>
      </c>
      <c r="L10" s="381"/>
      <c r="M10" s="355" t="s">
        <v>651</v>
      </c>
    </row>
    <row r="11" spans="1:13" s="4" customFormat="1" ht="12.75" customHeight="1">
      <c r="A11" s="366"/>
      <c r="B11" s="362"/>
      <c r="C11" s="353"/>
      <c r="D11" s="412" t="s">
        <v>4</v>
      </c>
      <c r="E11" s="411"/>
      <c r="F11" s="411" t="s">
        <v>646</v>
      </c>
      <c r="G11" s="411"/>
      <c r="H11" s="360"/>
      <c r="I11" s="360"/>
      <c r="J11" s="371"/>
      <c r="K11" s="286" t="s">
        <v>1006</v>
      </c>
      <c r="L11" s="240" t="s">
        <v>1005</v>
      </c>
      <c r="M11" s="374"/>
    </row>
    <row r="12" spans="1:13" s="5" customFormat="1" ht="9.75">
      <c r="A12" s="366"/>
      <c r="B12" s="362"/>
      <c r="C12" s="353"/>
      <c r="D12" s="178" t="s">
        <v>642</v>
      </c>
      <c r="E12" s="179" t="s">
        <v>5</v>
      </c>
      <c r="F12" s="180" t="s">
        <v>642</v>
      </c>
      <c r="G12" s="179" t="s">
        <v>5</v>
      </c>
      <c r="H12" s="181" t="s">
        <v>6</v>
      </c>
      <c r="I12" s="181" t="s">
        <v>6</v>
      </c>
      <c r="J12" s="182" t="s">
        <v>6</v>
      </c>
      <c r="K12" s="287" t="s">
        <v>664</v>
      </c>
      <c r="L12" s="241" t="s">
        <v>664</v>
      </c>
      <c r="M12" s="251" t="s">
        <v>652</v>
      </c>
    </row>
    <row r="13" spans="1:13" s="193" customFormat="1" ht="15" customHeight="1">
      <c r="A13" s="184">
        <v>1</v>
      </c>
      <c r="B13" s="185">
        <v>25422101</v>
      </c>
      <c r="C13" s="186" t="s">
        <v>324</v>
      </c>
      <c r="D13" s="267">
        <v>7</v>
      </c>
      <c r="E13" s="261">
        <v>0.37</v>
      </c>
      <c r="F13" s="313"/>
      <c r="G13" s="261"/>
      <c r="H13" s="189"/>
      <c r="I13" s="189"/>
      <c r="J13" s="190"/>
      <c r="K13" s="289"/>
      <c r="L13" s="242"/>
      <c r="M13" s="234">
        <v>2000</v>
      </c>
    </row>
    <row r="14" spans="1:13" s="193" customFormat="1" ht="15" customHeight="1">
      <c r="A14" s="184">
        <v>2</v>
      </c>
      <c r="B14" s="185">
        <v>25422102</v>
      </c>
      <c r="C14" s="186" t="s">
        <v>325</v>
      </c>
      <c r="D14" s="267">
        <v>7</v>
      </c>
      <c r="E14" s="261">
        <v>0.42</v>
      </c>
      <c r="F14" s="313"/>
      <c r="G14" s="261"/>
      <c r="H14" s="189"/>
      <c r="I14" s="189"/>
      <c r="J14" s="190"/>
      <c r="K14" s="289"/>
      <c r="L14" s="242"/>
      <c r="M14" s="234">
        <v>2000</v>
      </c>
    </row>
    <row r="15" spans="1:13" s="193" customFormat="1" ht="15" customHeight="1">
      <c r="A15" s="184">
        <v>3</v>
      </c>
      <c r="B15" s="185">
        <v>25422103</v>
      </c>
      <c r="C15" s="186" t="s">
        <v>326</v>
      </c>
      <c r="D15" s="267">
        <v>7</v>
      </c>
      <c r="E15" s="261">
        <v>0.45</v>
      </c>
      <c r="F15" s="313"/>
      <c r="G15" s="261"/>
      <c r="H15" s="189"/>
      <c r="I15" s="189"/>
      <c r="J15" s="190"/>
      <c r="K15" s="289"/>
      <c r="L15" s="242"/>
      <c r="M15" s="234">
        <v>2000</v>
      </c>
    </row>
    <row r="16" spans="1:13" s="29" customFormat="1" ht="15" customHeight="1">
      <c r="A16" s="58">
        <v>4</v>
      </c>
      <c r="B16" s="59">
        <v>25422104</v>
      </c>
      <c r="C16" s="60" t="s">
        <v>327</v>
      </c>
      <c r="D16" s="266">
        <v>7</v>
      </c>
      <c r="E16" s="260">
        <v>0.52</v>
      </c>
      <c r="F16" s="312"/>
      <c r="G16" s="260"/>
      <c r="H16" s="65"/>
      <c r="I16" s="65"/>
      <c r="J16" s="66"/>
      <c r="K16" s="288">
        <v>20481.799724549583</v>
      </c>
      <c r="L16" s="242">
        <f>K16*1.05</f>
        <v>21505.889710777064</v>
      </c>
      <c r="M16" s="235">
        <v>2000</v>
      </c>
    </row>
    <row r="17" spans="1:13" s="193" customFormat="1" ht="15" customHeight="1">
      <c r="A17" s="184">
        <v>5</v>
      </c>
      <c r="B17" s="185">
        <v>25422105</v>
      </c>
      <c r="C17" s="186" t="s">
        <v>328</v>
      </c>
      <c r="D17" s="267">
        <v>7</v>
      </c>
      <c r="E17" s="261">
        <v>0.6</v>
      </c>
      <c r="F17" s="313"/>
      <c r="G17" s="261"/>
      <c r="H17" s="189"/>
      <c r="I17" s="189"/>
      <c r="J17" s="190"/>
      <c r="K17" s="289"/>
      <c r="L17" s="242"/>
      <c r="M17" s="234">
        <v>2000</v>
      </c>
    </row>
    <row r="18" spans="1:13" s="29" customFormat="1" ht="15" customHeight="1">
      <c r="A18" s="58">
        <v>6</v>
      </c>
      <c r="B18" s="59">
        <v>25422106</v>
      </c>
      <c r="C18" s="60" t="s">
        <v>329</v>
      </c>
      <c r="D18" s="266">
        <v>7</v>
      </c>
      <c r="E18" s="260">
        <v>0.67</v>
      </c>
      <c r="F18" s="312"/>
      <c r="G18" s="260"/>
      <c r="H18" s="65"/>
      <c r="I18" s="65"/>
      <c r="J18" s="66"/>
      <c r="K18" s="288">
        <v>26672.816259073155</v>
      </c>
      <c r="L18" s="242">
        <f>K18*1.05</f>
        <v>28006.457072026813</v>
      </c>
      <c r="M18" s="235">
        <v>2000</v>
      </c>
    </row>
    <row r="19" spans="1:13" s="193" customFormat="1" ht="15" customHeight="1">
      <c r="A19" s="184">
        <v>7</v>
      </c>
      <c r="B19" s="185">
        <v>25422107</v>
      </c>
      <c r="C19" s="186" t="s">
        <v>330</v>
      </c>
      <c r="D19" s="267">
        <v>7</v>
      </c>
      <c r="E19" s="261">
        <v>0.75</v>
      </c>
      <c r="F19" s="313"/>
      <c r="G19" s="261"/>
      <c r="H19" s="189"/>
      <c r="I19" s="189"/>
      <c r="J19" s="190"/>
      <c r="K19" s="289"/>
      <c r="L19" s="242"/>
      <c r="M19" s="234">
        <v>2000</v>
      </c>
    </row>
    <row r="20" spans="1:13" s="193" customFormat="1" ht="15" customHeight="1">
      <c r="A20" s="184">
        <v>8</v>
      </c>
      <c r="B20" s="185">
        <v>25422108</v>
      </c>
      <c r="C20" s="186" t="s">
        <v>331</v>
      </c>
      <c r="D20" s="267">
        <v>7</v>
      </c>
      <c r="E20" s="261">
        <v>0.8</v>
      </c>
      <c r="F20" s="313"/>
      <c r="G20" s="261"/>
      <c r="H20" s="189"/>
      <c r="I20" s="189"/>
      <c r="J20" s="190"/>
      <c r="K20" s="289"/>
      <c r="L20" s="242"/>
      <c r="M20" s="234">
        <v>2000</v>
      </c>
    </row>
    <row r="21" spans="1:13" s="29" customFormat="1" ht="15" customHeight="1">
      <c r="A21" s="58">
        <v>9</v>
      </c>
      <c r="B21" s="59">
        <v>25422109</v>
      </c>
      <c r="C21" s="60" t="s">
        <v>332</v>
      </c>
      <c r="D21" s="266">
        <v>7</v>
      </c>
      <c r="E21" s="260">
        <v>0.85</v>
      </c>
      <c r="F21" s="312"/>
      <c r="G21" s="260"/>
      <c r="H21" s="65"/>
      <c r="I21" s="65"/>
      <c r="J21" s="66"/>
      <c r="K21" s="288">
        <v>36174.79893887938</v>
      </c>
      <c r="L21" s="242">
        <f>K21*1.05</f>
        <v>37983.53888582335</v>
      </c>
      <c r="M21" s="235">
        <v>2000</v>
      </c>
    </row>
    <row r="22" spans="1:13" s="193" customFormat="1" ht="15" customHeight="1">
      <c r="A22" s="184">
        <v>10</v>
      </c>
      <c r="B22" s="185">
        <v>25422110</v>
      </c>
      <c r="C22" s="186" t="s">
        <v>333</v>
      </c>
      <c r="D22" s="267">
        <v>7</v>
      </c>
      <c r="E22" s="261">
        <v>0.95</v>
      </c>
      <c r="F22" s="313"/>
      <c r="G22" s="261"/>
      <c r="H22" s="189"/>
      <c r="I22" s="189"/>
      <c r="J22" s="190"/>
      <c r="K22" s="289"/>
      <c r="L22" s="242"/>
      <c r="M22" s="234">
        <v>2000</v>
      </c>
    </row>
    <row r="23" spans="1:13" s="193" customFormat="1" ht="15" customHeight="1">
      <c r="A23" s="184">
        <v>11</v>
      </c>
      <c r="B23" s="185">
        <v>25422111</v>
      </c>
      <c r="C23" s="186" t="s">
        <v>334</v>
      </c>
      <c r="D23" s="267">
        <v>7</v>
      </c>
      <c r="E23" s="261">
        <v>1</v>
      </c>
      <c r="F23" s="313"/>
      <c r="G23" s="261"/>
      <c r="H23" s="189"/>
      <c r="I23" s="189"/>
      <c r="J23" s="190"/>
      <c r="K23" s="289"/>
      <c r="L23" s="242"/>
      <c r="M23" s="234">
        <v>2000</v>
      </c>
    </row>
    <row r="24" spans="1:13" s="29" customFormat="1" ht="15" customHeight="1">
      <c r="A24" s="58">
        <v>12</v>
      </c>
      <c r="B24" s="59">
        <v>25422112</v>
      </c>
      <c r="C24" s="60" t="s">
        <v>335</v>
      </c>
      <c r="D24" s="266">
        <v>7</v>
      </c>
      <c r="E24" s="260">
        <v>1.05</v>
      </c>
      <c r="F24" s="312"/>
      <c r="G24" s="260"/>
      <c r="H24" s="65"/>
      <c r="I24" s="65"/>
      <c r="J24" s="66"/>
      <c r="K24" s="288">
        <v>46201.322784612465</v>
      </c>
      <c r="L24" s="242">
        <f>K24*1.05</f>
        <v>48511.38892384309</v>
      </c>
      <c r="M24" s="235">
        <v>2000</v>
      </c>
    </row>
    <row r="25" spans="1:13" s="193" customFormat="1" ht="15" customHeight="1">
      <c r="A25" s="184">
        <v>13</v>
      </c>
      <c r="B25" s="185">
        <v>25422113</v>
      </c>
      <c r="C25" s="186" t="s">
        <v>336</v>
      </c>
      <c r="D25" s="267">
        <v>7</v>
      </c>
      <c r="E25" s="261">
        <v>1.13</v>
      </c>
      <c r="F25" s="313"/>
      <c r="G25" s="261"/>
      <c r="H25" s="189"/>
      <c r="I25" s="189"/>
      <c r="J25" s="190"/>
      <c r="K25" s="289"/>
      <c r="L25" s="242"/>
      <c r="M25" s="234">
        <v>2000</v>
      </c>
    </row>
    <row r="26" spans="1:13" s="193" customFormat="1" ht="15" customHeight="1">
      <c r="A26" s="184">
        <v>14</v>
      </c>
      <c r="B26" s="185">
        <v>25422114</v>
      </c>
      <c r="C26" s="186" t="s">
        <v>337</v>
      </c>
      <c r="D26" s="267">
        <v>7</v>
      </c>
      <c r="E26" s="261">
        <v>1.2</v>
      </c>
      <c r="F26" s="313"/>
      <c r="G26" s="261"/>
      <c r="H26" s="189"/>
      <c r="I26" s="189"/>
      <c r="J26" s="190"/>
      <c r="K26" s="289"/>
      <c r="L26" s="242"/>
      <c r="M26" s="234">
        <v>2000</v>
      </c>
    </row>
    <row r="27" spans="1:13" s="29" customFormat="1" ht="15" customHeight="1">
      <c r="A27" s="58">
        <v>15</v>
      </c>
      <c r="B27" s="59">
        <v>25422148</v>
      </c>
      <c r="C27" s="60" t="s">
        <v>338</v>
      </c>
      <c r="D27" s="266">
        <v>7</v>
      </c>
      <c r="E27" s="260" t="s">
        <v>1007</v>
      </c>
      <c r="F27" s="312"/>
      <c r="G27" s="260"/>
      <c r="H27" s="65"/>
      <c r="I27" s="65"/>
      <c r="J27" s="66"/>
      <c r="K27" s="288">
        <v>66637.2070647114</v>
      </c>
      <c r="L27" s="242">
        <f>K27*1.05</f>
        <v>69969.06741794698</v>
      </c>
      <c r="M27" s="235">
        <v>2000</v>
      </c>
    </row>
    <row r="28" spans="1:13" s="193" customFormat="1" ht="15" customHeight="1">
      <c r="A28" s="184">
        <v>16</v>
      </c>
      <c r="B28" s="185">
        <v>25422149</v>
      </c>
      <c r="C28" s="186" t="s">
        <v>339</v>
      </c>
      <c r="D28" s="267">
        <v>7</v>
      </c>
      <c r="E28" s="260" t="s">
        <v>1007</v>
      </c>
      <c r="F28" s="313"/>
      <c r="G28" s="261"/>
      <c r="H28" s="189"/>
      <c r="I28" s="189"/>
      <c r="J28" s="190"/>
      <c r="K28" s="289"/>
      <c r="L28" s="242"/>
      <c r="M28" s="234">
        <v>2000</v>
      </c>
    </row>
    <row r="29" spans="1:13" s="193" customFormat="1" ht="15" customHeight="1">
      <c r="A29" s="184">
        <v>17</v>
      </c>
      <c r="B29" s="185">
        <v>25422150</v>
      </c>
      <c r="C29" s="186" t="s">
        <v>340</v>
      </c>
      <c r="D29" s="267">
        <v>7</v>
      </c>
      <c r="E29" s="260" t="s">
        <v>1007</v>
      </c>
      <c r="F29" s="313"/>
      <c r="G29" s="261"/>
      <c r="H29" s="189"/>
      <c r="I29" s="189"/>
      <c r="J29" s="190"/>
      <c r="K29" s="289"/>
      <c r="L29" s="242"/>
      <c r="M29" s="234">
        <v>1000</v>
      </c>
    </row>
    <row r="30" spans="1:13" s="29" customFormat="1" ht="15" customHeight="1">
      <c r="A30" s="58">
        <v>18</v>
      </c>
      <c r="B30" s="59">
        <v>25422151</v>
      </c>
      <c r="C30" s="60" t="s">
        <v>341</v>
      </c>
      <c r="D30" s="266">
        <v>7</v>
      </c>
      <c r="E30" s="260" t="s">
        <v>1007</v>
      </c>
      <c r="F30" s="312"/>
      <c r="G30" s="260"/>
      <c r="H30" s="65"/>
      <c r="I30" s="65"/>
      <c r="J30" s="66"/>
      <c r="K30" s="288">
        <v>96462.00479549645</v>
      </c>
      <c r="L30" s="242">
        <f>K30*1.05</f>
        <v>101285.10503527128</v>
      </c>
      <c r="M30" s="235">
        <v>1000</v>
      </c>
    </row>
    <row r="31" spans="1:13" s="193" customFormat="1" ht="15" customHeight="1">
      <c r="A31" s="184">
        <v>19</v>
      </c>
      <c r="B31" s="185">
        <v>25422552</v>
      </c>
      <c r="C31" s="186" t="s">
        <v>342</v>
      </c>
      <c r="D31" s="267">
        <v>7</v>
      </c>
      <c r="E31" s="260" t="s">
        <v>1007</v>
      </c>
      <c r="F31" s="313"/>
      <c r="G31" s="261"/>
      <c r="H31" s="189"/>
      <c r="I31" s="189"/>
      <c r="J31" s="190"/>
      <c r="K31" s="289"/>
      <c r="L31" s="242"/>
      <c r="M31" s="234">
        <v>1000</v>
      </c>
    </row>
    <row r="32" spans="1:13" s="29" customFormat="1" ht="15" customHeight="1">
      <c r="A32" s="58">
        <v>20</v>
      </c>
      <c r="B32" s="59">
        <v>25422553</v>
      </c>
      <c r="C32" s="60" t="s">
        <v>343</v>
      </c>
      <c r="D32" s="266">
        <v>7</v>
      </c>
      <c r="E32" s="260" t="s">
        <v>1007</v>
      </c>
      <c r="F32" s="312"/>
      <c r="G32" s="260"/>
      <c r="H32" s="65"/>
      <c r="I32" s="65"/>
      <c r="J32" s="66"/>
      <c r="K32" s="288">
        <v>146656.352235075</v>
      </c>
      <c r="L32" s="242">
        <f>K32*1.05</f>
        <v>153989.16984682877</v>
      </c>
      <c r="M32" s="235">
        <v>1000</v>
      </c>
    </row>
    <row r="33" spans="1:13" s="193" customFormat="1" ht="15" customHeight="1">
      <c r="A33" s="184">
        <v>21</v>
      </c>
      <c r="B33" s="185">
        <v>25422554</v>
      </c>
      <c r="C33" s="186" t="s">
        <v>344</v>
      </c>
      <c r="D33" s="267">
        <v>7</v>
      </c>
      <c r="E33" s="260" t="s">
        <v>1007</v>
      </c>
      <c r="F33" s="313"/>
      <c r="G33" s="261"/>
      <c r="H33" s="189"/>
      <c r="I33" s="189"/>
      <c r="J33" s="190"/>
      <c r="K33" s="289"/>
      <c r="L33" s="242"/>
      <c r="M33" s="234">
        <v>1000</v>
      </c>
    </row>
    <row r="34" spans="1:13" s="29" customFormat="1" ht="15" customHeight="1">
      <c r="A34" s="58">
        <v>22</v>
      </c>
      <c r="B34" s="59">
        <v>25422555</v>
      </c>
      <c r="C34" s="60" t="s">
        <v>345</v>
      </c>
      <c r="D34" s="266">
        <v>7</v>
      </c>
      <c r="E34" s="260" t="s">
        <v>1007</v>
      </c>
      <c r="F34" s="312"/>
      <c r="G34" s="260"/>
      <c r="H34" s="65"/>
      <c r="I34" s="65"/>
      <c r="J34" s="66"/>
      <c r="K34" s="288">
        <v>197331.69410024857</v>
      </c>
      <c r="L34" s="242">
        <f>K34*1.05</f>
        <v>207198.278805261</v>
      </c>
      <c r="M34" s="235">
        <v>1000</v>
      </c>
    </row>
    <row r="35" spans="1:13" s="193" customFormat="1" ht="15" customHeight="1">
      <c r="A35" s="184">
        <v>23</v>
      </c>
      <c r="B35" s="185">
        <v>25422556</v>
      </c>
      <c r="C35" s="186" t="s">
        <v>346</v>
      </c>
      <c r="D35" s="267">
        <v>7</v>
      </c>
      <c r="E35" s="260" t="s">
        <v>1007</v>
      </c>
      <c r="F35" s="313"/>
      <c r="G35" s="261"/>
      <c r="H35" s="189"/>
      <c r="I35" s="189"/>
      <c r="J35" s="190"/>
      <c r="K35" s="289"/>
      <c r="L35" s="242"/>
      <c r="M35" s="234">
        <v>1000</v>
      </c>
    </row>
    <row r="36" spans="1:13" s="29" customFormat="1" ht="15" customHeight="1">
      <c r="A36" s="58">
        <v>24</v>
      </c>
      <c r="B36" s="59">
        <v>25422557</v>
      </c>
      <c r="C36" s="60" t="s">
        <v>347</v>
      </c>
      <c r="D36" s="266">
        <v>19</v>
      </c>
      <c r="E36" s="260" t="s">
        <v>1007</v>
      </c>
      <c r="F36" s="312"/>
      <c r="G36" s="260"/>
      <c r="H36" s="65"/>
      <c r="I36" s="65"/>
      <c r="J36" s="66"/>
      <c r="K36" s="288">
        <v>275776.2607319203</v>
      </c>
      <c r="L36" s="242">
        <f>K36*1.05</f>
        <v>289565.07376851636</v>
      </c>
      <c r="M36" s="235">
        <v>1000</v>
      </c>
    </row>
    <row r="37" spans="1:13" s="193" customFormat="1" ht="15" customHeight="1">
      <c r="A37" s="184">
        <v>25</v>
      </c>
      <c r="B37" s="185">
        <v>25422558</v>
      </c>
      <c r="C37" s="186" t="s">
        <v>348</v>
      </c>
      <c r="D37" s="267">
        <v>19</v>
      </c>
      <c r="E37" s="260" t="s">
        <v>1007</v>
      </c>
      <c r="F37" s="313"/>
      <c r="G37" s="261"/>
      <c r="H37" s="189"/>
      <c r="I37" s="189"/>
      <c r="J37" s="190"/>
      <c r="K37" s="289"/>
      <c r="L37" s="242"/>
      <c r="M37" s="234">
        <v>1000</v>
      </c>
    </row>
    <row r="38" spans="1:13" s="29" customFormat="1" ht="15" customHeight="1">
      <c r="A38" s="58">
        <v>26</v>
      </c>
      <c r="B38" s="59">
        <v>25422559</v>
      </c>
      <c r="C38" s="60" t="s">
        <v>349</v>
      </c>
      <c r="D38" s="266">
        <v>19</v>
      </c>
      <c r="E38" s="260" t="s">
        <v>1007</v>
      </c>
      <c r="F38" s="312"/>
      <c r="G38" s="260"/>
      <c r="H38" s="65"/>
      <c r="I38" s="65"/>
      <c r="J38" s="66"/>
      <c r="K38" s="288">
        <v>374323.54255684564</v>
      </c>
      <c r="L38" s="242">
        <f>K38*1.05</f>
        <v>393039.71968468797</v>
      </c>
      <c r="M38" s="235">
        <v>1000</v>
      </c>
    </row>
    <row r="39" spans="1:13" s="193" customFormat="1" ht="15" customHeight="1">
      <c r="A39" s="184">
        <v>27</v>
      </c>
      <c r="B39" s="185">
        <v>25422560</v>
      </c>
      <c r="C39" s="186" t="s">
        <v>350</v>
      </c>
      <c r="D39" s="267">
        <v>19</v>
      </c>
      <c r="E39" s="260" t="s">
        <v>1007</v>
      </c>
      <c r="F39" s="313"/>
      <c r="G39" s="261"/>
      <c r="H39" s="189"/>
      <c r="I39" s="189"/>
      <c r="J39" s="190"/>
      <c r="K39" s="289"/>
      <c r="L39" s="242"/>
      <c r="M39" s="234">
        <v>1000</v>
      </c>
    </row>
    <row r="40" spans="1:13" s="193" customFormat="1" ht="15" customHeight="1">
      <c r="A40" s="184">
        <v>28</v>
      </c>
      <c r="B40" s="185">
        <v>25422561</v>
      </c>
      <c r="C40" s="186" t="s">
        <v>351</v>
      </c>
      <c r="D40" s="267">
        <v>19</v>
      </c>
      <c r="E40" s="260" t="s">
        <v>1007</v>
      </c>
      <c r="F40" s="313"/>
      <c r="G40" s="261"/>
      <c r="H40" s="189"/>
      <c r="I40" s="189"/>
      <c r="J40" s="190"/>
      <c r="K40" s="289"/>
      <c r="L40" s="242"/>
      <c r="M40" s="234">
        <v>1000</v>
      </c>
    </row>
    <row r="41" spans="1:13" s="29" customFormat="1" ht="15" customHeight="1">
      <c r="A41" s="58">
        <v>29</v>
      </c>
      <c r="B41" s="59">
        <v>25422562</v>
      </c>
      <c r="C41" s="60" t="s">
        <v>352</v>
      </c>
      <c r="D41" s="266">
        <v>19</v>
      </c>
      <c r="E41" s="260" t="s">
        <v>1007</v>
      </c>
      <c r="F41" s="312"/>
      <c r="G41" s="260"/>
      <c r="H41" s="65"/>
      <c r="I41" s="65"/>
      <c r="J41" s="66"/>
      <c r="K41" s="288">
        <v>519569.9006346474</v>
      </c>
      <c r="L41" s="242">
        <f>K41*1.05</f>
        <v>545548.3956663798</v>
      </c>
      <c r="M41" s="235">
        <v>1000</v>
      </c>
    </row>
    <row r="42" spans="1:13" s="193" customFormat="1" ht="15" customHeight="1">
      <c r="A42" s="184">
        <v>30</v>
      </c>
      <c r="B42" s="185">
        <v>25422563</v>
      </c>
      <c r="C42" s="186" t="s">
        <v>353</v>
      </c>
      <c r="D42" s="267">
        <v>19</v>
      </c>
      <c r="E42" s="260" t="s">
        <v>1007</v>
      </c>
      <c r="F42" s="313"/>
      <c r="G42" s="261"/>
      <c r="H42" s="189"/>
      <c r="I42" s="189"/>
      <c r="J42" s="190"/>
      <c r="K42" s="289"/>
      <c r="L42" s="242"/>
      <c r="M42" s="234">
        <v>1000</v>
      </c>
    </row>
    <row r="43" spans="1:13" s="29" customFormat="1" ht="15" customHeight="1">
      <c r="A43" s="58">
        <v>31</v>
      </c>
      <c r="B43" s="59">
        <v>25422564</v>
      </c>
      <c r="C43" s="60" t="s">
        <v>354</v>
      </c>
      <c r="D43" s="266">
        <v>37</v>
      </c>
      <c r="E43" s="260" t="s">
        <v>1007</v>
      </c>
      <c r="F43" s="312"/>
      <c r="G43" s="260"/>
      <c r="H43" s="65"/>
      <c r="I43" s="65"/>
      <c r="J43" s="66"/>
      <c r="K43" s="288">
        <v>646079.2211550963</v>
      </c>
      <c r="L43" s="242">
        <f>K43*1.05</f>
        <v>678383.1822128511</v>
      </c>
      <c r="M43" s="235">
        <v>500</v>
      </c>
    </row>
    <row r="44" spans="1:13" s="193" customFormat="1" ht="15" customHeight="1">
      <c r="A44" s="184">
        <v>32</v>
      </c>
      <c r="B44" s="185">
        <v>25422565</v>
      </c>
      <c r="C44" s="186" t="s">
        <v>355</v>
      </c>
      <c r="D44" s="267">
        <v>37</v>
      </c>
      <c r="E44" s="260" t="s">
        <v>1007</v>
      </c>
      <c r="F44" s="313"/>
      <c r="G44" s="261"/>
      <c r="H44" s="189"/>
      <c r="I44" s="189"/>
      <c r="J44" s="190"/>
      <c r="K44" s="289"/>
      <c r="L44" s="242"/>
      <c r="M44" s="234">
        <v>500</v>
      </c>
    </row>
    <row r="45" spans="1:13" s="29" customFormat="1" ht="15" customHeight="1">
      <c r="A45" s="58">
        <v>33</v>
      </c>
      <c r="B45" s="59">
        <v>25422566</v>
      </c>
      <c r="C45" s="60" t="s">
        <v>356</v>
      </c>
      <c r="D45" s="266">
        <v>37</v>
      </c>
      <c r="E45" s="260" t="s">
        <v>1007</v>
      </c>
      <c r="F45" s="312"/>
      <c r="G45" s="260"/>
      <c r="H45" s="65"/>
      <c r="I45" s="65"/>
      <c r="J45" s="66"/>
      <c r="K45" s="288">
        <v>809281.9844979239</v>
      </c>
      <c r="L45" s="242">
        <f>K45*1.05</f>
        <v>849746.0837228202</v>
      </c>
      <c r="M45" s="235">
        <v>500</v>
      </c>
    </row>
    <row r="46" spans="1:13" s="29" customFormat="1" ht="3" customHeight="1" thickBot="1">
      <c r="A46" s="167"/>
      <c r="B46" s="168"/>
      <c r="C46" s="169"/>
      <c r="D46" s="170"/>
      <c r="E46" s="171"/>
      <c r="F46" s="172"/>
      <c r="G46" s="171"/>
      <c r="H46" s="173"/>
      <c r="I46" s="173"/>
      <c r="J46" s="174"/>
      <c r="K46" s="316"/>
      <c r="L46" s="317"/>
      <c r="M46" s="252"/>
    </row>
    <row r="47" spans="5:13" s="6" customFormat="1" ht="5.25" customHeight="1" thickTop="1">
      <c r="E47" s="7"/>
      <c r="G47" s="7"/>
      <c r="H47" s="8"/>
      <c r="I47" s="8"/>
      <c r="J47" s="8"/>
      <c r="K47" s="9"/>
      <c r="L47" s="9"/>
      <c r="M47" s="253"/>
    </row>
    <row r="48" spans="1:13" s="274" customFormat="1" ht="17.25" customHeight="1">
      <c r="A48" s="349" t="s">
        <v>1012</v>
      </c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</row>
    <row r="49" spans="2:13" s="10" customFormat="1" ht="13.5" customHeight="1">
      <c r="B49" s="36" t="s">
        <v>669</v>
      </c>
      <c r="D49" s="11"/>
      <c r="E49" s="11"/>
      <c r="F49" s="11"/>
      <c r="G49" s="372" t="str">
        <f>'C ban'!$G$57:$M$57</f>
        <v>CADI-SUN, ngµy 01 th¸ng 07 n¨m 2015</v>
      </c>
      <c r="H49" s="372"/>
      <c r="I49" s="372"/>
      <c r="J49" s="372"/>
      <c r="K49" s="372"/>
      <c r="L49" s="372"/>
      <c r="M49" s="372"/>
    </row>
    <row r="50" spans="1:13" s="10" customFormat="1" ht="17.25" customHeight="1">
      <c r="A50" s="32" t="s">
        <v>668</v>
      </c>
      <c r="B50" s="33"/>
      <c r="D50" s="11"/>
      <c r="E50" s="11"/>
      <c r="F50" s="11"/>
      <c r="G50" s="367" t="s">
        <v>667</v>
      </c>
      <c r="H50" s="367"/>
      <c r="I50" s="367"/>
      <c r="J50" s="367"/>
      <c r="K50" s="367"/>
      <c r="L50" s="367"/>
      <c r="M50" s="367"/>
    </row>
    <row r="51" spans="1:13" s="10" customFormat="1" ht="11.25" customHeight="1">
      <c r="A51" s="13" t="s">
        <v>647</v>
      </c>
      <c r="B51" s="13"/>
      <c r="C51" s="12"/>
      <c r="D51" s="12"/>
      <c r="E51" s="14"/>
      <c r="F51" s="15"/>
      <c r="G51" s="364"/>
      <c r="H51" s="364"/>
      <c r="I51" s="364"/>
      <c r="J51" s="364"/>
      <c r="K51" s="364"/>
      <c r="L51" s="364"/>
      <c r="M51" s="364"/>
    </row>
    <row r="52" spans="1:13" s="4" customFormat="1" ht="11.25" customHeight="1">
      <c r="A52" s="13" t="s">
        <v>648</v>
      </c>
      <c r="B52" s="13"/>
      <c r="C52" s="18"/>
      <c r="D52" s="19"/>
      <c r="E52" s="19"/>
      <c r="F52" s="19"/>
      <c r="G52" s="20"/>
      <c r="H52" s="20"/>
      <c r="I52" s="20"/>
      <c r="J52" s="16"/>
      <c r="K52" s="21"/>
      <c r="L52" s="21"/>
      <c r="M52" s="25"/>
    </row>
    <row r="53" spans="1:13" s="10" customFormat="1" ht="11.25" customHeight="1">
      <c r="A53" s="13" t="s">
        <v>649</v>
      </c>
      <c r="B53" s="13"/>
      <c r="E53" s="23"/>
      <c r="K53" s="17"/>
      <c r="L53" s="17"/>
      <c r="M53" s="149"/>
    </row>
    <row r="54" spans="1:13" ht="12" customHeight="1">
      <c r="A54" s="271" t="s">
        <v>1010</v>
      </c>
      <c r="B54" s="13"/>
      <c r="C54" s="13"/>
      <c r="D54" s="13"/>
      <c r="E54" s="13"/>
      <c r="F54" s="13"/>
      <c r="G54" s="363" t="s">
        <v>694</v>
      </c>
      <c r="H54" s="363"/>
      <c r="I54" s="363"/>
      <c r="J54" s="363"/>
      <c r="K54" s="363"/>
      <c r="L54" s="363"/>
      <c r="M54" s="363"/>
    </row>
    <row r="55" spans="5:13" s="6" customFormat="1" ht="9.75">
      <c r="E55" s="7"/>
      <c r="G55" s="175"/>
      <c r="H55" s="176"/>
      <c r="I55" s="176"/>
      <c r="J55" s="176"/>
      <c r="K55" s="3"/>
      <c r="L55" s="3"/>
      <c r="M55" s="177"/>
    </row>
    <row r="56" spans="5:13" s="6" customFormat="1" ht="7.5">
      <c r="E56" s="7"/>
      <c r="G56" s="7"/>
      <c r="H56" s="8"/>
      <c r="I56" s="8"/>
      <c r="J56" s="8"/>
      <c r="K56" s="9"/>
      <c r="L56" s="9"/>
      <c r="M56" s="24"/>
    </row>
    <row r="57" spans="4:13" s="6" customFormat="1" ht="7.5">
      <c r="D57" s="30"/>
      <c r="E57" s="7"/>
      <c r="G57" s="7"/>
      <c r="H57" s="8"/>
      <c r="I57" s="8"/>
      <c r="J57" s="8"/>
      <c r="K57" s="9"/>
      <c r="L57" s="9"/>
      <c r="M57" s="24"/>
    </row>
    <row r="58" spans="5:13" s="6" customFormat="1" ht="7.5">
      <c r="E58" s="7"/>
      <c r="G58" s="7"/>
      <c r="H58" s="8"/>
      <c r="I58" s="8"/>
      <c r="J58" s="8"/>
      <c r="K58" s="9"/>
      <c r="L58" s="9"/>
      <c r="M58" s="24"/>
    </row>
    <row r="59" spans="5:13" s="6" customFormat="1" ht="7.5">
      <c r="E59" s="7"/>
      <c r="G59" s="7"/>
      <c r="H59" s="8"/>
      <c r="I59" s="8"/>
      <c r="J59" s="8"/>
      <c r="K59" s="9"/>
      <c r="L59" s="9"/>
      <c r="M59" s="24"/>
    </row>
  </sheetData>
  <sheetProtection/>
  <mergeCells count="18">
    <mergeCell ref="A4:M4"/>
    <mergeCell ref="A5:M5"/>
    <mergeCell ref="A10:A12"/>
    <mergeCell ref="B10:B12"/>
    <mergeCell ref="C10:C12"/>
    <mergeCell ref="M10:M11"/>
    <mergeCell ref="D10:G10"/>
    <mergeCell ref="H10:H11"/>
    <mergeCell ref="D11:E11"/>
    <mergeCell ref="I10:I11"/>
    <mergeCell ref="J10:J11"/>
    <mergeCell ref="G54:M54"/>
    <mergeCell ref="G49:M49"/>
    <mergeCell ref="G50:M50"/>
    <mergeCell ref="F11:G11"/>
    <mergeCell ref="K10:L10"/>
    <mergeCell ref="A48:M48"/>
    <mergeCell ref="G51:M51"/>
  </mergeCells>
  <printOptions/>
  <pageMargins left="1.01" right="0" top="0" bottom="0" header="0" footer="0"/>
  <pageSetup horizontalDpi="600" verticalDpi="600" orientation="portrait" paperSize="9"/>
  <headerFooter alignWithMargins="0">
    <oddFooter>&amp;CTrang 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M64"/>
  <sheetViews>
    <sheetView zoomScale="120" zoomScaleNormal="120" workbookViewId="0" topLeftCell="A1">
      <selection activeCell="N14" sqref="N14"/>
    </sheetView>
  </sheetViews>
  <sheetFormatPr defaultColWidth="8.875" defaultRowHeight="12.75"/>
  <cols>
    <col min="1" max="1" width="3.50390625" style="0" customWidth="1"/>
    <col min="2" max="2" width="13.125" style="0" customWidth="1"/>
    <col min="3" max="3" width="17.50390625" style="0" customWidth="1"/>
    <col min="4" max="4" width="5.625" style="0" customWidth="1"/>
    <col min="5" max="5" width="7.00390625" style="1" bestFit="1" customWidth="1"/>
    <col min="6" max="6" width="5.625" style="0" customWidth="1"/>
    <col min="7" max="7" width="6.625" style="1" customWidth="1"/>
    <col min="8" max="9" width="1.875" style="2" hidden="1" customWidth="1"/>
    <col min="10" max="10" width="1.12109375" style="2" hidden="1" customWidth="1"/>
    <col min="11" max="12" width="12.375" style="3" customWidth="1"/>
    <col min="13" max="13" width="11.50390625" style="26" customWidth="1"/>
  </cols>
  <sheetData>
    <row r="1" ht="12.75"/>
    <row r="2" ht="12.75"/>
    <row r="3" ht="21.75" customHeight="1"/>
    <row r="4" spans="1:13" ht="20.25" customHeight="1">
      <c r="A4" s="348" t="s">
        <v>670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spans="1:13" ht="12.75">
      <c r="A5" s="354" t="s">
        <v>683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2:13" ht="9.75">
      <c r="B6" s="27"/>
      <c r="C6" s="39" t="s">
        <v>1004</v>
      </c>
      <c r="D6" s="39"/>
      <c r="E6" s="39"/>
      <c r="F6" s="39"/>
      <c r="G6" s="39"/>
      <c r="H6" s="39"/>
      <c r="I6" s="39"/>
      <c r="J6" s="39"/>
      <c r="K6" s="39"/>
      <c r="L6" s="39"/>
      <c r="M6" s="27"/>
    </row>
    <row r="7" spans="2:13" ht="9.75">
      <c r="B7" s="27"/>
      <c r="C7" s="39" t="s">
        <v>981</v>
      </c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2:13" ht="9.75">
      <c r="B8" s="27"/>
      <c r="C8" s="39" t="s">
        <v>982</v>
      </c>
      <c r="D8" s="39"/>
      <c r="E8" s="39"/>
      <c r="F8" s="39"/>
      <c r="G8" s="39"/>
      <c r="H8" s="39"/>
      <c r="I8" s="39"/>
      <c r="J8" s="39"/>
      <c r="K8" s="39"/>
      <c r="L8" s="39"/>
      <c r="M8" s="39"/>
    </row>
    <row r="9" ht="5.25" customHeight="1" thickBot="1"/>
    <row r="10" spans="1:13" s="4" customFormat="1" ht="26.25" customHeight="1" thickTop="1">
      <c r="A10" s="365" t="s">
        <v>643</v>
      </c>
      <c r="B10" s="361" t="s">
        <v>644</v>
      </c>
      <c r="C10" s="352" t="s">
        <v>645</v>
      </c>
      <c r="D10" s="368" t="s">
        <v>0</v>
      </c>
      <c r="E10" s="369"/>
      <c r="F10" s="369"/>
      <c r="G10" s="369"/>
      <c r="H10" s="359" t="s">
        <v>1</v>
      </c>
      <c r="I10" s="359" t="s">
        <v>2</v>
      </c>
      <c r="J10" s="370" t="s">
        <v>3</v>
      </c>
      <c r="K10" s="380" t="s">
        <v>650</v>
      </c>
      <c r="L10" s="381"/>
      <c r="M10" s="355" t="s">
        <v>651</v>
      </c>
    </row>
    <row r="11" spans="1:13" s="4" customFormat="1" ht="12.75" customHeight="1">
      <c r="A11" s="366"/>
      <c r="B11" s="362"/>
      <c r="C11" s="353"/>
      <c r="D11" s="357" t="s">
        <v>4</v>
      </c>
      <c r="E11" s="358"/>
      <c r="F11" s="358" t="s">
        <v>646</v>
      </c>
      <c r="G11" s="358"/>
      <c r="H11" s="360"/>
      <c r="I11" s="360"/>
      <c r="J11" s="371"/>
      <c r="K11" s="286" t="s">
        <v>1006</v>
      </c>
      <c r="L11" s="240" t="s">
        <v>1005</v>
      </c>
      <c r="M11" s="374"/>
    </row>
    <row r="12" spans="1:13" s="5" customFormat="1" ht="9">
      <c r="A12" s="366"/>
      <c r="B12" s="362"/>
      <c r="C12" s="353"/>
      <c r="D12" s="51" t="s">
        <v>642</v>
      </c>
      <c r="E12" s="52" t="s">
        <v>5</v>
      </c>
      <c r="F12" s="53" t="s">
        <v>642</v>
      </c>
      <c r="G12" s="52" t="s">
        <v>5</v>
      </c>
      <c r="H12" s="54" t="s">
        <v>6</v>
      </c>
      <c r="I12" s="54" t="s">
        <v>6</v>
      </c>
      <c r="J12" s="55" t="s">
        <v>6</v>
      </c>
      <c r="K12" s="287" t="s">
        <v>664</v>
      </c>
      <c r="L12" s="241" t="s">
        <v>664</v>
      </c>
      <c r="M12" s="223" t="s">
        <v>652</v>
      </c>
    </row>
    <row r="13" spans="1:13" s="193" customFormat="1" ht="15" customHeight="1">
      <c r="A13" s="184">
        <v>1</v>
      </c>
      <c r="B13" s="185">
        <v>25432501</v>
      </c>
      <c r="C13" s="186" t="s">
        <v>357</v>
      </c>
      <c r="D13" s="267">
        <v>7</v>
      </c>
      <c r="E13" s="261">
        <v>0.37</v>
      </c>
      <c r="F13" s="313">
        <v>7</v>
      </c>
      <c r="G13" s="261">
        <v>0.37</v>
      </c>
      <c r="H13" s="189"/>
      <c r="I13" s="189"/>
      <c r="J13" s="190"/>
      <c r="K13" s="289"/>
      <c r="L13" s="242"/>
      <c r="M13" s="234">
        <v>2000</v>
      </c>
    </row>
    <row r="14" spans="1:13" s="193" customFormat="1" ht="15" customHeight="1">
      <c r="A14" s="184">
        <v>2</v>
      </c>
      <c r="B14" s="185">
        <v>25432502</v>
      </c>
      <c r="C14" s="186" t="s">
        <v>358</v>
      </c>
      <c r="D14" s="267">
        <v>7</v>
      </c>
      <c r="E14" s="261">
        <v>0.42</v>
      </c>
      <c r="F14" s="313">
        <v>7</v>
      </c>
      <c r="G14" s="261">
        <v>0.42</v>
      </c>
      <c r="H14" s="189"/>
      <c r="I14" s="189"/>
      <c r="J14" s="190"/>
      <c r="K14" s="289"/>
      <c r="L14" s="242"/>
      <c r="M14" s="234">
        <v>2000</v>
      </c>
    </row>
    <row r="15" spans="1:13" s="193" customFormat="1" ht="15" customHeight="1">
      <c r="A15" s="184">
        <v>3</v>
      </c>
      <c r="B15" s="185">
        <v>25432503</v>
      </c>
      <c r="C15" s="186" t="s">
        <v>359</v>
      </c>
      <c r="D15" s="267">
        <v>7</v>
      </c>
      <c r="E15" s="261">
        <v>0.45</v>
      </c>
      <c r="F15" s="313">
        <v>7</v>
      </c>
      <c r="G15" s="261">
        <v>0.45</v>
      </c>
      <c r="H15" s="189"/>
      <c r="I15" s="189"/>
      <c r="J15" s="190"/>
      <c r="K15" s="289"/>
      <c r="L15" s="242"/>
      <c r="M15" s="234">
        <v>2000</v>
      </c>
    </row>
    <row r="16" spans="1:13" s="29" customFormat="1" ht="15" customHeight="1">
      <c r="A16" s="58">
        <v>4</v>
      </c>
      <c r="B16" s="59">
        <v>25432504</v>
      </c>
      <c r="C16" s="60" t="s">
        <v>360</v>
      </c>
      <c r="D16" s="266">
        <v>7</v>
      </c>
      <c r="E16" s="260">
        <v>0.52</v>
      </c>
      <c r="F16" s="312">
        <v>7</v>
      </c>
      <c r="G16" s="260">
        <v>0.52</v>
      </c>
      <c r="H16" s="65"/>
      <c r="I16" s="65"/>
      <c r="J16" s="66"/>
      <c r="K16" s="288">
        <v>27965.661364667027</v>
      </c>
      <c r="L16" s="242">
        <f>K16*1.05</f>
        <v>29363.944432900378</v>
      </c>
      <c r="M16" s="235">
        <v>2000</v>
      </c>
    </row>
    <row r="17" spans="1:13" s="193" customFormat="1" ht="15" customHeight="1">
      <c r="A17" s="184">
        <v>5</v>
      </c>
      <c r="B17" s="185">
        <v>25432505</v>
      </c>
      <c r="C17" s="186" t="s">
        <v>361</v>
      </c>
      <c r="D17" s="267">
        <v>7</v>
      </c>
      <c r="E17" s="261">
        <v>0.6</v>
      </c>
      <c r="F17" s="313">
        <v>7</v>
      </c>
      <c r="G17" s="261">
        <v>0.6</v>
      </c>
      <c r="H17" s="189"/>
      <c r="I17" s="189"/>
      <c r="J17" s="190"/>
      <c r="K17" s="289"/>
      <c r="L17" s="242"/>
      <c r="M17" s="234">
        <v>2000</v>
      </c>
    </row>
    <row r="18" spans="1:13" s="29" customFormat="1" ht="15" customHeight="1">
      <c r="A18" s="58">
        <v>6</v>
      </c>
      <c r="B18" s="59">
        <v>25432506</v>
      </c>
      <c r="C18" s="60" t="s">
        <v>362</v>
      </c>
      <c r="D18" s="266">
        <v>7</v>
      </c>
      <c r="E18" s="260">
        <v>0.67</v>
      </c>
      <c r="F18" s="312">
        <v>7</v>
      </c>
      <c r="G18" s="260">
        <v>0.67</v>
      </c>
      <c r="H18" s="65"/>
      <c r="I18" s="65"/>
      <c r="J18" s="66"/>
      <c r="K18" s="288">
        <v>36697.40924691837</v>
      </c>
      <c r="L18" s="242">
        <f>K18*1.05</f>
        <v>38532.27970926429</v>
      </c>
      <c r="M18" s="235">
        <v>2000</v>
      </c>
    </row>
    <row r="19" spans="1:13" s="193" customFormat="1" ht="15" customHeight="1">
      <c r="A19" s="184">
        <v>7</v>
      </c>
      <c r="B19" s="185">
        <v>25432507</v>
      </c>
      <c r="C19" s="186" t="s">
        <v>363</v>
      </c>
      <c r="D19" s="267">
        <v>7</v>
      </c>
      <c r="E19" s="261">
        <v>0.75</v>
      </c>
      <c r="F19" s="313">
        <v>7</v>
      </c>
      <c r="G19" s="261">
        <v>0.75</v>
      </c>
      <c r="H19" s="189"/>
      <c r="I19" s="189"/>
      <c r="J19" s="190"/>
      <c r="K19" s="289"/>
      <c r="L19" s="242"/>
      <c r="M19" s="234">
        <v>2000</v>
      </c>
    </row>
    <row r="20" spans="1:13" s="193" customFormat="1" ht="15" customHeight="1">
      <c r="A20" s="184">
        <v>8</v>
      </c>
      <c r="B20" s="185">
        <v>25432508</v>
      </c>
      <c r="C20" s="186" t="s">
        <v>364</v>
      </c>
      <c r="D20" s="267">
        <v>7</v>
      </c>
      <c r="E20" s="261">
        <v>0.8</v>
      </c>
      <c r="F20" s="313">
        <v>7</v>
      </c>
      <c r="G20" s="261">
        <v>0.8</v>
      </c>
      <c r="H20" s="189"/>
      <c r="I20" s="189"/>
      <c r="J20" s="190"/>
      <c r="K20" s="289"/>
      <c r="L20" s="242"/>
      <c r="M20" s="234">
        <v>2000</v>
      </c>
    </row>
    <row r="21" spans="1:13" s="29" customFormat="1" ht="15" customHeight="1">
      <c r="A21" s="58">
        <v>9</v>
      </c>
      <c r="B21" s="59">
        <v>25432509</v>
      </c>
      <c r="C21" s="60" t="s">
        <v>365</v>
      </c>
      <c r="D21" s="266">
        <v>7</v>
      </c>
      <c r="E21" s="260">
        <v>0.85</v>
      </c>
      <c r="F21" s="312">
        <v>7</v>
      </c>
      <c r="G21" s="260">
        <v>0.85</v>
      </c>
      <c r="H21" s="65"/>
      <c r="I21" s="65"/>
      <c r="J21" s="66"/>
      <c r="K21" s="288">
        <v>50449.59764754858</v>
      </c>
      <c r="L21" s="242">
        <f>K21*1.05</f>
        <v>52972.07752992601</v>
      </c>
      <c r="M21" s="235">
        <v>2000</v>
      </c>
    </row>
    <row r="22" spans="1:13" s="193" customFormat="1" ht="15" customHeight="1">
      <c r="A22" s="184">
        <v>10</v>
      </c>
      <c r="B22" s="185">
        <v>25432510</v>
      </c>
      <c r="C22" s="186" t="s">
        <v>366</v>
      </c>
      <c r="D22" s="267">
        <v>7</v>
      </c>
      <c r="E22" s="261">
        <v>0.95</v>
      </c>
      <c r="F22" s="313">
        <v>7</v>
      </c>
      <c r="G22" s="261">
        <v>0.95</v>
      </c>
      <c r="H22" s="189"/>
      <c r="I22" s="189"/>
      <c r="J22" s="190"/>
      <c r="K22" s="289"/>
      <c r="L22" s="242"/>
      <c r="M22" s="234">
        <v>2000</v>
      </c>
    </row>
    <row r="23" spans="1:13" s="193" customFormat="1" ht="15" customHeight="1">
      <c r="A23" s="184">
        <v>11</v>
      </c>
      <c r="B23" s="185">
        <v>25432511</v>
      </c>
      <c r="C23" s="186" t="s">
        <v>367</v>
      </c>
      <c r="D23" s="267">
        <v>7</v>
      </c>
      <c r="E23" s="261">
        <v>1</v>
      </c>
      <c r="F23" s="313">
        <v>7</v>
      </c>
      <c r="G23" s="261">
        <v>1</v>
      </c>
      <c r="H23" s="189"/>
      <c r="I23" s="189"/>
      <c r="J23" s="190"/>
      <c r="K23" s="289"/>
      <c r="L23" s="242"/>
      <c r="M23" s="234">
        <v>2000</v>
      </c>
    </row>
    <row r="24" spans="1:13" s="29" customFormat="1" ht="15" customHeight="1">
      <c r="A24" s="58">
        <v>12</v>
      </c>
      <c r="B24" s="59">
        <v>25432512</v>
      </c>
      <c r="C24" s="60" t="s">
        <v>368</v>
      </c>
      <c r="D24" s="266">
        <v>7</v>
      </c>
      <c r="E24" s="260">
        <v>1.05</v>
      </c>
      <c r="F24" s="312">
        <v>7</v>
      </c>
      <c r="G24" s="260">
        <v>1.05</v>
      </c>
      <c r="H24" s="65"/>
      <c r="I24" s="65"/>
      <c r="J24" s="66"/>
      <c r="K24" s="288">
        <v>64855.042209935404</v>
      </c>
      <c r="L24" s="242">
        <f>K24*1.05</f>
        <v>68097.79432043218</v>
      </c>
      <c r="M24" s="235">
        <v>2000</v>
      </c>
    </row>
    <row r="25" spans="1:13" s="193" customFormat="1" ht="15" customHeight="1">
      <c r="A25" s="184">
        <v>13</v>
      </c>
      <c r="B25" s="185">
        <v>25432513</v>
      </c>
      <c r="C25" s="186" t="s">
        <v>369</v>
      </c>
      <c r="D25" s="267">
        <v>7</v>
      </c>
      <c r="E25" s="261">
        <v>1.13</v>
      </c>
      <c r="F25" s="313">
        <v>7</v>
      </c>
      <c r="G25" s="261">
        <v>1.13</v>
      </c>
      <c r="H25" s="189"/>
      <c r="I25" s="189"/>
      <c r="J25" s="190"/>
      <c r="K25" s="289"/>
      <c r="L25" s="242"/>
      <c r="M25" s="234">
        <v>2000</v>
      </c>
    </row>
    <row r="26" spans="1:13" s="193" customFormat="1" ht="15" customHeight="1">
      <c r="A26" s="184">
        <v>14</v>
      </c>
      <c r="B26" s="185">
        <v>25432514</v>
      </c>
      <c r="C26" s="186" t="s">
        <v>370</v>
      </c>
      <c r="D26" s="267">
        <v>7</v>
      </c>
      <c r="E26" s="261">
        <v>1.2</v>
      </c>
      <c r="F26" s="313">
        <v>7</v>
      </c>
      <c r="G26" s="261">
        <v>1.2</v>
      </c>
      <c r="H26" s="189"/>
      <c r="I26" s="189"/>
      <c r="J26" s="190"/>
      <c r="K26" s="289"/>
      <c r="L26" s="242"/>
      <c r="M26" s="234">
        <v>1000</v>
      </c>
    </row>
    <row r="27" spans="1:13" s="29" customFormat="1" ht="15" customHeight="1">
      <c r="A27" s="58">
        <v>15</v>
      </c>
      <c r="B27" s="59">
        <v>25432548</v>
      </c>
      <c r="C27" s="60" t="s">
        <v>371</v>
      </c>
      <c r="D27" s="266">
        <v>7</v>
      </c>
      <c r="E27" s="260" t="s">
        <v>1007</v>
      </c>
      <c r="F27" s="312">
        <v>7</v>
      </c>
      <c r="G27" s="260" t="s">
        <v>1007</v>
      </c>
      <c r="H27" s="65"/>
      <c r="I27" s="65"/>
      <c r="J27" s="66"/>
      <c r="K27" s="288">
        <v>95459.75950481794</v>
      </c>
      <c r="L27" s="242">
        <f>K27*1.05</f>
        <v>100232.74748005884</v>
      </c>
      <c r="M27" s="235">
        <v>1000</v>
      </c>
    </row>
    <row r="28" spans="1:13" s="193" customFormat="1" ht="15" customHeight="1">
      <c r="A28" s="184">
        <v>16</v>
      </c>
      <c r="B28" s="185">
        <v>25432549</v>
      </c>
      <c r="C28" s="186" t="s">
        <v>372</v>
      </c>
      <c r="D28" s="267">
        <v>7</v>
      </c>
      <c r="E28" s="260" t="s">
        <v>1007</v>
      </c>
      <c r="F28" s="313">
        <v>7</v>
      </c>
      <c r="G28" s="261" t="s">
        <v>1007</v>
      </c>
      <c r="H28" s="189"/>
      <c r="I28" s="189"/>
      <c r="J28" s="190"/>
      <c r="K28" s="289"/>
      <c r="L28" s="242"/>
      <c r="M28" s="234">
        <v>1000</v>
      </c>
    </row>
    <row r="29" spans="1:13" s="193" customFormat="1" ht="15" customHeight="1">
      <c r="A29" s="184">
        <v>17</v>
      </c>
      <c r="B29" s="185">
        <v>25432550</v>
      </c>
      <c r="C29" s="186" t="s">
        <v>373</v>
      </c>
      <c r="D29" s="267">
        <v>7</v>
      </c>
      <c r="E29" s="260" t="s">
        <v>1007</v>
      </c>
      <c r="F29" s="313">
        <v>7</v>
      </c>
      <c r="G29" s="261" t="s">
        <v>1007</v>
      </c>
      <c r="H29" s="189"/>
      <c r="I29" s="189"/>
      <c r="J29" s="190"/>
      <c r="K29" s="289"/>
      <c r="L29" s="242"/>
      <c r="M29" s="234">
        <v>1000</v>
      </c>
    </row>
    <row r="30" spans="1:13" s="29" customFormat="1" ht="15" customHeight="1">
      <c r="A30" s="58">
        <v>18</v>
      </c>
      <c r="B30" s="59">
        <v>25432551</v>
      </c>
      <c r="C30" s="60" t="s">
        <v>374</v>
      </c>
      <c r="D30" s="266">
        <v>7</v>
      </c>
      <c r="E30" s="260" t="s">
        <v>1007</v>
      </c>
      <c r="F30" s="312">
        <v>7</v>
      </c>
      <c r="G30" s="260" t="s">
        <v>1007</v>
      </c>
      <c r="H30" s="65"/>
      <c r="I30" s="65"/>
      <c r="J30" s="66"/>
      <c r="K30" s="288">
        <v>139260.83633241247</v>
      </c>
      <c r="L30" s="242">
        <f>K30*1.05</f>
        <v>146223.8781490331</v>
      </c>
      <c r="M30" s="235">
        <v>1000</v>
      </c>
    </row>
    <row r="31" spans="1:13" s="193" customFormat="1" ht="15" customHeight="1">
      <c r="A31" s="184">
        <v>19</v>
      </c>
      <c r="B31" s="185">
        <v>25432552</v>
      </c>
      <c r="C31" s="186" t="s">
        <v>375</v>
      </c>
      <c r="D31" s="267">
        <v>7</v>
      </c>
      <c r="E31" s="260" t="s">
        <v>1007</v>
      </c>
      <c r="F31" s="313">
        <v>7</v>
      </c>
      <c r="G31" s="261" t="s">
        <v>1007</v>
      </c>
      <c r="H31" s="189"/>
      <c r="I31" s="189"/>
      <c r="J31" s="190"/>
      <c r="K31" s="289"/>
      <c r="L31" s="242"/>
      <c r="M31" s="234">
        <v>1000</v>
      </c>
    </row>
    <row r="32" spans="1:13" s="29" customFormat="1" ht="15" customHeight="1">
      <c r="A32" s="58">
        <v>20</v>
      </c>
      <c r="B32" s="59">
        <v>25432553</v>
      </c>
      <c r="C32" s="60" t="s">
        <v>376</v>
      </c>
      <c r="D32" s="266">
        <v>7</v>
      </c>
      <c r="E32" s="260" t="s">
        <v>1007</v>
      </c>
      <c r="F32" s="312">
        <v>7</v>
      </c>
      <c r="G32" s="260" t="s">
        <v>1007</v>
      </c>
      <c r="H32" s="65"/>
      <c r="I32" s="65"/>
      <c r="J32" s="66"/>
      <c r="K32" s="288">
        <v>206955.32034968998</v>
      </c>
      <c r="L32" s="242">
        <f>K32*1.05</f>
        <v>217303.0863671745</v>
      </c>
      <c r="M32" s="235">
        <v>1000</v>
      </c>
    </row>
    <row r="33" spans="1:13" s="193" customFormat="1" ht="15" customHeight="1">
      <c r="A33" s="184">
        <v>21</v>
      </c>
      <c r="B33" s="185">
        <v>25432554</v>
      </c>
      <c r="C33" s="186" t="s">
        <v>377</v>
      </c>
      <c r="D33" s="267">
        <v>7</v>
      </c>
      <c r="E33" s="260" t="s">
        <v>1007</v>
      </c>
      <c r="F33" s="313">
        <v>7</v>
      </c>
      <c r="G33" s="261" t="s">
        <v>1007</v>
      </c>
      <c r="H33" s="189"/>
      <c r="I33" s="189"/>
      <c r="J33" s="190"/>
      <c r="K33" s="289"/>
      <c r="L33" s="242"/>
      <c r="M33" s="234">
        <v>1000</v>
      </c>
    </row>
    <row r="34" spans="1:13" s="29" customFormat="1" ht="15" customHeight="1">
      <c r="A34" s="58">
        <v>22</v>
      </c>
      <c r="B34" s="59">
        <v>25432555</v>
      </c>
      <c r="C34" s="60" t="s">
        <v>378</v>
      </c>
      <c r="D34" s="266">
        <v>7</v>
      </c>
      <c r="E34" s="260" t="s">
        <v>1007</v>
      </c>
      <c r="F34" s="312">
        <v>7</v>
      </c>
      <c r="G34" s="260" t="s">
        <v>1007</v>
      </c>
      <c r="H34" s="65"/>
      <c r="I34" s="65"/>
      <c r="J34" s="66"/>
      <c r="K34" s="288">
        <v>282064.03891886084</v>
      </c>
      <c r="L34" s="242">
        <f>K34*1.05</f>
        <v>296167.2408648039</v>
      </c>
      <c r="M34" s="235">
        <v>1000</v>
      </c>
    </row>
    <row r="35" spans="1:13" s="193" customFormat="1" ht="15" customHeight="1">
      <c r="A35" s="184">
        <v>23</v>
      </c>
      <c r="B35" s="185">
        <v>25432556</v>
      </c>
      <c r="C35" s="186" t="s">
        <v>379</v>
      </c>
      <c r="D35" s="267">
        <v>7</v>
      </c>
      <c r="E35" s="260" t="s">
        <v>1007</v>
      </c>
      <c r="F35" s="313">
        <v>7</v>
      </c>
      <c r="G35" s="261" t="s">
        <v>1007</v>
      </c>
      <c r="H35" s="189"/>
      <c r="I35" s="189"/>
      <c r="J35" s="190"/>
      <c r="K35" s="289"/>
      <c r="L35" s="242"/>
      <c r="M35" s="234">
        <v>1000</v>
      </c>
    </row>
    <row r="36" spans="1:13" s="29" customFormat="1" ht="15" customHeight="1">
      <c r="A36" s="58">
        <v>24</v>
      </c>
      <c r="B36" s="59">
        <v>25432556</v>
      </c>
      <c r="C36" s="60" t="s">
        <v>380</v>
      </c>
      <c r="D36" s="266">
        <v>19</v>
      </c>
      <c r="E36" s="260" t="s">
        <v>1007</v>
      </c>
      <c r="F36" s="312">
        <v>19</v>
      </c>
      <c r="G36" s="260" t="s">
        <v>1007</v>
      </c>
      <c r="H36" s="65"/>
      <c r="I36" s="65"/>
      <c r="J36" s="66"/>
      <c r="K36" s="288">
        <v>394784.96029114904</v>
      </c>
      <c r="L36" s="242">
        <f>K36*1.05</f>
        <v>414524.2083057065</v>
      </c>
      <c r="M36" s="235">
        <v>1000</v>
      </c>
    </row>
    <row r="37" spans="1:13" s="193" customFormat="1" ht="15" customHeight="1">
      <c r="A37" s="184">
        <v>25</v>
      </c>
      <c r="B37" s="185">
        <v>25432557</v>
      </c>
      <c r="C37" s="186" t="s">
        <v>381</v>
      </c>
      <c r="D37" s="267">
        <v>19</v>
      </c>
      <c r="E37" s="260" t="s">
        <v>1007</v>
      </c>
      <c r="F37" s="313">
        <v>19</v>
      </c>
      <c r="G37" s="261" t="s">
        <v>1007</v>
      </c>
      <c r="H37" s="189"/>
      <c r="I37" s="189"/>
      <c r="J37" s="190"/>
      <c r="K37" s="289"/>
      <c r="L37" s="242"/>
      <c r="M37" s="234">
        <v>1000</v>
      </c>
    </row>
    <row r="38" spans="1:13" s="29" customFormat="1" ht="15" customHeight="1">
      <c r="A38" s="58">
        <v>26</v>
      </c>
      <c r="B38" s="59">
        <v>25432558</v>
      </c>
      <c r="C38" s="60" t="s">
        <v>382</v>
      </c>
      <c r="D38" s="266">
        <v>19</v>
      </c>
      <c r="E38" s="260" t="s">
        <v>1007</v>
      </c>
      <c r="F38" s="312">
        <v>19</v>
      </c>
      <c r="G38" s="260" t="s">
        <v>1007</v>
      </c>
      <c r="H38" s="65"/>
      <c r="I38" s="65"/>
      <c r="J38" s="66"/>
      <c r="K38" s="288">
        <v>546490.0931943092</v>
      </c>
      <c r="L38" s="242">
        <f>K38*1.05</f>
        <v>573814.5978540246</v>
      </c>
      <c r="M38" s="235">
        <v>1000</v>
      </c>
    </row>
    <row r="39" spans="1:13" s="193" customFormat="1" ht="15" customHeight="1">
      <c r="A39" s="184">
        <v>27</v>
      </c>
      <c r="B39" s="185">
        <v>25432559</v>
      </c>
      <c r="C39" s="186" t="s">
        <v>383</v>
      </c>
      <c r="D39" s="267">
        <v>19</v>
      </c>
      <c r="E39" s="260" t="s">
        <v>1007</v>
      </c>
      <c r="F39" s="313">
        <v>19</v>
      </c>
      <c r="G39" s="261" t="s">
        <v>1007</v>
      </c>
      <c r="H39" s="189"/>
      <c r="I39" s="189"/>
      <c r="J39" s="190"/>
      <c r="K39" s="289"/>
      <c r="L39" s="242"/>
      <c r="M39" s="234">
        <v>1000</v>
      </c>
    </row>
    <row r="40" spans="1:13" s="193" customFormat="1" ht="15" customHeight="1">
      <c r="A40" s="184">
        <v>28</v>
      </c>
      <c r="B40" s="185">
        <v>25432560</v>
      </c>
      <c r="C40" s="186" t="s">
        <v>384</v>
      </c>
      <c r="D40" s="267">
        <v>19</v>
      </c>
      <c r="E40" s="260" t="s">
        <v>1007</v>
      </c>
      <c r="F40" s="313">
        <v>19</v>
      </c>
      <c r="G40" s="261" t="s">
        <v>1007</v>
      </c>
      <c r="H40" s="189"/>
      <c r="I40" s="189"/>
      <c r="J40" s="190"/>
      <c r="K40" s="289"/>
      <c r="L40" s="242"/>
      <c r="M40" s="234">
        <v>500</v>
      </c>
    </row>
    <row r="41" spans="1:13" s="29" customFormat="1" ht="15" customHeight="1">
      <c r="A41" s="58">
        <v>29</v>
      </c>
      <c r="B41" s="59">
        <v>25432561</v>
      </c>
      <c r="C41" s="60" t="s">
        <v>385</v>
      </c>
      <c r="D41" s="266">
        <v>19</v>
      </c>
      <c r="E41" s="260" t="s">
        <v>1007</v>
      </c>
      <c r="F41" s="312">
        <v>19</v>
      </c>
      <c r="G41" s="260" t="s">
        <v>1007</v>
      </c>
      <c r="H41" s="65"/>
      <c r="I41" s="65"/>
      <c r="J41" s="66"/>
      <c r="K41" s="288">
        <v>748327.5339783217</v>
      </c>
      <c r="L41" s="242">
        <f>K41*1.05</f>
        <v>785743.9106772378</v>
      </c>
      <c r="M41" s="235">
        <v>500</v>
      </c>
    </row>
    <row r="42" spans="1:13" s="193" customFormat="1" ht="15" customHeight="1">
      <c r="A42" s="184">
        <v>30</v>
      </c>
      <c r="B42" s="185">
        <v>25432562</v>
      </c>
      <c r="C42" s="186" t="s">
        <v>386</v>
      </c>
      <c r="D42" s="267">
        <v>19</v>
      </c>
      <c r="E42" s="260" t="s">
        <v>1007</v>
      </c>
      <c r="F42" s="313">
        <v>19</v>
      </c>
      <c r="G42" s="261" t="s">
        <v>1007</v>
      </c>
      <c r="H42" s="189"/>
      <c r="I42" s="189"/>
      <c r="J42" s="190"/>
      <c r="K42" s="289"/>
      <c r="L42" s="242"/>
      <c r="M42" s="234">
        <v>500</v>
      </c>
    </row>
    <row r="43" spans="1:13" s="29" customFormat="1" ht="15" customHeight="1">
      <c r="A43" s="58">
        <v>31</v>
      </c>
      <c r="B43" s="59">
        <v>25432563</v>
      </c>
      <c r="C43" s="60" t="s">
        <v>387</v>
      </c>
      <c r="D43" s="266">
        <v>37</v>
      </c>
      <c r="E43" s="260" t="s">
        <v>1007</v>
      </c>
      <c r="F43" s="312">
        <v>37</v>
      </c>
      <c r="G43" s="260" t="s">
        <v>1007</v>
      </c>
      <c r="H43" s="65"/>
      <c r="I43" s="65"/>
      <c r="J43" s="66"/>
      <c r="K43" s="288">
        <v>933861.1790785363</v>
      </c>
      <c r="L43" s="242">
        <f>K43*1.05</f>
        <v>980554.2380324632</v>
      </c>
      <c r="M43" s="235">
        <v>500</v>
      </c>
    </row>
    <row r="44" spans="1:13" s="193" customFormat="1" ht="15" customHeight="1">
      <c r="A44" s="184">
        <v>32</v>
      </c>
      <c r="B44" s="185">
        <v>25432564</v>
      </c>
      <c r="C44" s="186" t="s">
        <v>388</v>
      </c>
      <c r="D44" s="267">
        <v>37</v>
      </c>
      <c r="E44" s="260" t="s">
        <v>1007</v>
      </c>
      <c r="F44" s="313">
        <v>37</v>
      </c>
      <c r="G44" s="261" t="s">
        <v>1007</v>
      </c>
      <c r="H44" s="189"/>
      <c r="I44" s="189"/>
      <c r="J44" s="190"/>
      <c r="K44" s="289"/>
      <c r="L44" s="242"/>
      <c r="M44" s="234">
        <v>500</v>
      </c>
    </row>
    <row r="45" spans="1:13" s="29" customFormat="1" ht="15" customHeight="1">
      <c r="A45" s="58">
        <v>33</v>
      </c>
      <c r="B45" s="59">
        <v>25432565</v>
      </c>
      <c r="C45" s="60" t="s">
        <v>389</v>
      </c>
      <c r="D45" s="266">
        <v>37</v>
      </c>
      <c r="E45" s="260" t="s">
        <v>1007</v>
      </c>
      <c r="F45" s="312">
        <v>37</v>
      </c>
      <c r="G45" s="260" t="s">
        <v>1007</v>
      </c>
      <c r="H45" s="65"/>
      <c r="I45" s="65"/>
      <c r="J45" s="66"/>
      <c r="K45" s="288">
        <v>1156226.843653204</v>
      </c>
      <c r="L45" s="242">
        <f>K45*1.05</f>
        <v>1214038.1858358642</v>
      </c>
      <c r="M45" s="235">
        <v>500</v>
      </c>
    </row>
    <row r="46" spans="1:13" s="29" customFormat="1" ht="15" customHeight="1">
      <c r="A46" s="58">
        <v>34</v>
      </c>
      <c r="B46" s="59">
        <v>25432566</v>
      </c>
      <c r="C46" s="60" t="s">
        <v>390</v>
      </c>
      <c r="D46" s="266">
        <v>37</v>
      </c>
      <c r="E46" s="260" t="s">
        <v>1007</v>
      </c>
      <c r="F46" s="312">
        <v>37</v>
      </c>
      <c r="G46" s="260" t="s">
        <v>1007</v>
      </c>
      <c r="H46" s="65"/>
      <c r="I46" s="65"/>
      <c r="J46" s="66"/>
      <c r="K46" s="288">
        <v>1454055.1885428594</v>
      </c>
      <c r="L46" s="242">
        <f>K46*1.05</f>
        <v>1526757.9479700024</v>
      </c>
      <c r="M46" s="235">
        <v>250</v>
      </c>
    </row>
    <row r="47" spans="1:13" s="193" customFormat="1" ht="15" customHeight="1">
      <c r="A47" s="184">
        <v>35</v>
      </c>
      <c r="B47" s="185">
        <v>25432567</v>
      </c>
      <c r="C47" s="186" t="s">
        <v>391</v>
      </c>
      <c r="D47" s="267">
        <v>37</v>
      </c>
      <c r="E47" s="260" t="s">
        <v>1007</v>
      </c>
      <c r="F47" s="313">
        <v>37</v>
      </c>
      <c r="G47" s="261" t="s">
        <v>1007</v>
      </c>
      <c r="H47" s="189"/>
      <c r="I47" s="189"/>
      <c r="J47" s="190"/>
      <c r="K47" s="289"/>
      <c r="L47" s="242"/>
      <c r="M47" s="234">
        <v>250</v>
      </c>
    </row>
    <row r="48" spans="1:13" s="29" customFormat="1" ht="15" customHeight="1">
      <c r="A48" s="58">
        <v>36</v>
      </c>
      <c r="B48" s="59">
        <v>25432568</v>
      </c>
      <c r="C48" s="60" t="s">
        <v>392</v>
      </c>
      <c r="D48" s="266">
        <v>37</v>
      </c>
      <c r="E48" s="260" t="s">
        <v>1007</v>
      </c>
      <c r="F48" s="312">
        <v>37</v>
      </c>
      <c r="G48" s="260" t="s">
        <v>1007</v>
      </c>
      <c r="H48" s="65"/>
      <c r="I48" s="65"/>
      <c r="J48" s="66"/>
      <c r="K48" s="288">
        <v>1870239.0533830367</v>
      </c>
      <c r="L48" s="242">
        <f>K48*1.05</f>
        <v>1963751.0060521886</v>
      </c>
      <c r="M48" s="235">
        <v>250</v>
      </c>
    </row>
    <row r="49" spans="1:13" s="193" customFormat="1" ht="15" customHeight="1">
      <c r="A49" s="184">
        <v>37</v>
      </c>
      <c r="B49" s="185">
        <v>25432569</v>
      </c>
      <c r="C49" s="186" t="s">
        <v>393</v>
      </c>
      <c r="D49" s="267">
        <v>37</v>
      </c>
      <c r="E49" s="260" t="s">
        <v>1007</v>
      </c>
      <c r="F49" s="313">
        <v>37</v>
      </c>
      <c r="G49" s="261" t="s">
        <v>1007</v>
      </c>
      <c r="H49" s="189"/>
      <c r="I49" s="189"/>
      <c r="J49" s="190"/>
      <c r="K49" s="289"/>
      <c r="L49" s="242"/>
      <c r="M49" s="234">
        <v>250</v>
      </c>
    </row>
    <row r="50" spans="1:13" s="29" customFormat="1" ht="15" customHeight="1">
      <c r="A50" s="58">
        <v>38</v>
      </c>
      <c r="B50" s="59">
        <v>25432570</v>
      </c>
      <c r="C50" s="60" t="s">
        <v>394</v>
      </c>
      <c r="D50" s="266">
        <v>37</v>
      </c>
      <c r="E50" s="260" t="s">
        <v>1007</v>
      </c>
      <c r="F50" s="312">
        <v>37</v>
      </c>
      <c r="G50" s="260" t="s">
        <v>1007</v>
      </c>
      <c r="H50" s="65"/>
      <c r="I50" s="65"/>
      <c r="J50" s="66"/>
      <c r="K50" s="288">
        <v>2322252.8997506006</v>
      </c>
      <c r="L50" s="242">
        <f>K50*1.05</f>
        <v>2438365.5447381306</v>
      </c>
      <c r="M50" s="235">
        <v>250</v>
      </c>
    </row>
    <row r="51" spans="1:13" s="29" customFormat="1" ht="15" customHeight="1" thickBot="1">
      <c r="A51" s="69">
        <v>39</v>
      </c>
      <c r="B51" s="70">
        <v>25432571</v>
      </c>
      <c r="C51" s="71" t="s">
        <v>395</v>
      </c>
      <c r="D51" s="268">
        <v>37</v>
      </c>
      <c r="E51" s="268" t="s">
        <v>1007</v>
      </c>
      <c r="F51" s="268">
        <v>37</v>
      </c>
      <c r="G51" s="265" t="s">
        <v>1007</v>
      </c>
      <c r="H51" s="76"/>
      <c r="I51" s="76"/>
      <c r="J51" s="77"/>
      <c r="K51" s="296">
        <v>3042421.6222784244</v>
      </c>
      <c r="L51" s="243">
        <f>K51*1.05</f>
        <v>3194542.703392346</v>
      </c>
      <c r="M51" s="247">
        <v>250</v>
      </c>
    </row>
    <row r="52" spans="5:13" s="6" customFormat="1" ht="5.25" customHeight="1" thickTop="1">
      <c r="E52" s="7"/>
      <c r="G52" s="7"/>
      <c r="H52" s="8"/>
      <c r="I52" s="8"/>
      <c r="J52" s="8"/>
      <c r="K52" s="9"/>
      <c r="L52" s="9"/>
      <c r="M52" s="24"/>
    </row>
    <row r="53" spans="1:13" s="6" customFormat="1" ht="17.25" customHeight="1">
      <c r="A53" s="349" t="s">
        <v>1012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</row>
    <row r="54" spans="2:13" s="10" customFormat="1" ht="13.5" customHeight="1">
      <c r="B54" s="36" t="s">
        <v>669</v>
      </c>
      <c r="D54" s="11"/>
      <c r="E54" s="11"/>
      <c r="F54" s="11"/>
      <c r="G54" s="372" t="str">
        <f>'C ban'!$G$57:$M$57</f>
        <v>CADI-SUN, ngµy 01 th¸ng 07 n¨m 2015</v>
      </c>
      <c r="H54" s="372"/>
      <c r="I54" s="372"/>
      <c r="J54" s="372"/>
      <c r="K54" s="372"/>
      <c r="L54" s="372"/>
      <c r="M54" s="372"/>
    </row>
    <row r="55" spans="1:13" s="10" customFormat="1" ht="17.25" customHeight="1">
      <c r="A55" s="32" t="s">
        <v>668</v>
      </c>
      <c r="B55" s="33"/>
      <c r="D55" s="11"/>
      <c r="E55" s="11"/>
      <c r="F55" s="11"/>
      <c r="G55" s="367" t="s">
        <v>667</v>
      </c>
      <c r="H55" s="367"/>
      <c r="I55" s="367"/>
      <c r="J55" s="367"/>
      <c r="K55" s="367"/>
      <c r="L55" s="367"/>
      <c r="M55" s="367"/>
    </row>
    <row r="56" spans="1:13" s="10" customFormat="1" ht="11.25" customHeight="1">
      <c r="A56" s="13" t="s">
        <v>647</v>
      </c>
      <c r="B56" s="13"/>
      <c r="C56" s="12"/>
      <c r="D56" s="12"/>
      <c r="E56" s="14"/>
      <c r="F56" s="15"/>
      <c r="G56" s="364"/>
      <c r="H56" s="364"/>
      <c r="I56" s="364"/>
      <c r="J56" s="364"/>
      <c r="K56" s="364"/>
      <c r="L56" s="364"/>
      <c r="M56" s="364"/>
    </row>
    <row r="57" spans="1:13" s="4" customFormat="1" ht="11.25" customHeight="1">
      <c r="A57" s="13" t="s">
        <v>648</v>
      </c>
      <c r="B57" s="13"/>
      <c r="C57" s="18"/>
      <c r="D57" s="19"/>
      <c r="E57" s="19"/>
      <c r="F57" s="19"/>
      <c r="G57" s="20"/>
      <c r="H57" s="20"/>
      <c r="I57" s="20"/>
      <c r="J57" s="16"/>
      <c r="K57" s="21"/>
      <c r="L57" s="21"/>
      <c r="M57" s="25"/>
    </row>
    <row r="58" spans="1:13" s="10" customFormat="1" ht="11.25" customHeight="1">
      <c r="A58" s="13" t="s">
        <v>649</v>
      </c>
      <c r="B58" s="13"/>
      <c r="E58" s="23"/>
      <c r="K58" s="17"/>
      <c r="L58" s="17"/>
      <c r="M58" s="149"/>
    </row>
    <row r="59" spans="1:13" ht="12" customHeight="1">
      <c r="A59" s="271" t="s">
        <v>1010</v>
      </c>
      <c r="B59" s="13"/>
      <c r="C59" s="13"/>
      <c r="D59" s="13"/>
      <c r="E59" s="13"/>
      <c r="F59" s="13"/>
      <c r="G59" s="363" t="s">
        <v>694</v>
      </c>
      <c r="H59" s="363"/>
      <c r="I59" s="363"/>
      <c r="J59" s="363"/>
      <c r="K59" s="363"/>
      <c r="L59" s="363"/>
      <c r="M59" s="363"/>
    </row>
    <row r="60" spans="5:13" s="6" customFormat="1" ht="7.5">
      <c r="E60" s="7"/>
      <c r="G60" s="7"/>
      <c r="H60" s="8"/>
      <c r="I60" s="8"/>
      <c r="J60" s="8"/>
      <c r="K60" s="9"/>
      <c r="L60" s="9"/>
      <c r="M60" s="24"/>
    </row>
    <row r="61" spans="5:13" s="6" customFormat="1" ht="7.5">
      <c r="E61" s="7"/>
      <c r="G61" s="7"/>
      <c r="H61" s="8"/>
      <c r="I61" s="8"/>
      <c r="J61" s="8"/>
      <c r="K61" s="9"/>
      <c r="L61" s="9"/>
      <c r="M61" s="24"/>
    </row>
    <row r="62" spans="4:13" s="6" customFormat="1" ht="7.5">
      <c r="D62" s="30"/>
      <c r="E62" s="7"/>
      <c r="G62" s="7"/>
      <c r="H62" s="8"/>
      <c r="I62" s="8"/>
      <c r="J62" s="8"/>
      <c r="K62" s="9"/>
      <c r="L62" s="9"/>
      <c r="M62" s="24"/>
    </row>
    <row r="63" spans="5:13" s="6" customFormat="1" ht="7.5">
      <c r="E63" s="7"/>
      <c r="G63" s="7"/>
      <c r="H63" s="8"/>
      <c r="I63" s="8"/>
      <c r="J63" s="8"/>
      <c r="K63" s="9"/>
      <c r="L63" s="9"/>
      <c r="M63" s="24"/>
    </row>
    <row r="64" spans="5:13" s="6" customFormat="1" ht="7.5">
      <c r="E64" s="7"/>
      <c r="G64" s="7"/>
      <c r="H64" s="8"/>
      <c r="I64" s="8"/>
      <c r="J64" s="8"/>
      <c r="K64" s="9"/>
      <c r="L64" s="9"/>
      <c r="M64" s="24"/>
    </row>
  </sheetData>
  <sheetProtection/>
  <mergeCells count="18">
    <mergeCell ref="A4:M4"/>
    <mergeCell ref="A5:M5"/>
    <mergeCell ref="H10:H11"/>
    <mergeCell ref="M10:M11"/>
    <mergeCell ref="D10:G10"/>
    <mergeCell ref="J10:J11"/>
    <mergeCell ref="A10:A12"/>
    <mergeCell ref="B10:B12"/>
    <mergeCell ref="D11:E11"/>
    <mergeCell ref="K10:L10"/>
    <mergeCell ref="I10:I11"/>
    <mergeCell ref="C10:C12"/>
    <mergeCell ref="G59:M59"/>
    <mergeCell ref="G54:M54"/>
    <mergeCell ref="G55:M55"/>
    <mergeCell ref="F11:G11"/>
    <mergeCell ref="A53:M53"/>
    <mergeCell ref="G56:M56"/>
  </mergeCells>
  <printOptions/>
  <pageMargins left="1.2" right="0" top="0" bottom="0" header="0" footer="0"/>
  <pageSetup horizontalDpi="600" verticalDpi="600" orientation="portrait" paperSize="9"/>
  <headerFooter alignWithMargins="0">
    <oddFooter>&amp;CTrang 12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M67"/>
  <sheetViews>
    <sheetView zoomScale="120" zoomScaleNormal="120" workbookViewId="0" topLeftCell="A40">
      <selection activeCell="N58" sqref="N58"/>
    </sheetView>
  </sheetViews>
  <sheetFormatPr defaultColWidth="8.875" defaultRowHeight="12.75"/>
  <cols>
    <col min="1" max="1" width="5.125" style="0" customWidth="1"/>
    <col min="2" max="2" width="13.125" style="0" customWidth="1"/>
    <col min="3" max="3" width="18.375" style="0" customWidth="1"/>
    <col min="4" max="4" width="5.625" style="0" customWidth="1"/>
    <col min="5" max="5" width="7.00390625" style="1" bestFit="1" customWidth="1"/>
    <col min="6" max="6" width="5.625" style="0" customWidth="1"/>
    <col min="7" max="7" width="7.00390625" style="1" bestFit="1" customWidth="1"/>
    <col min="8" max="8" width="1.625" style="2" hidden="1" customWidth="1"/>
    <col min="9" max="10" width="1.12109375" style="2" hidden="1" customWidth="1"/>
    <col min="11" max="12" width="12.875" style="3" customWidth="1"/>
    <col min="13" max="13" width="9.875" style="26" customWidth="1"/>
  </cols>
  <sheetData>
    <row r="1" ht="12.75"/>
    <row r="2" ht="12.75"/>
    <row r="3" ht="17.25" customHeight="1"/>
    <row r="4" spans="1:13" ht="15.75" customHeight="1">
      <c r="A4" s="348" t="s">
        <v>670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spans="1:13" ht="10.5">
      <c r="A5" s="393" t="s">
        <v>684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</row>
    <row r="6" spans="2:13" ht="9.75">
      <c r="B6" s="27"/>
      <c r="C6" s="39" t="s">
        <v>1004</v>
      </c>
      <c r="D6" s="39"/>
      <c r="E6" s="39"/>
      <c r="F6" s="39"/>
      <c r="G6" s="39"/>
      <c r="H6" s="39"/>
      <c r="I6" s="39"/>
      <c r="J6" s="39"/>
      <c r="K6" s="39"/>
      <c r="L6" s="39"/>
      <c r="M6" s="27"/>
    </row>
    <row r="7" spans="2:13" ht="9.75">
      <c r="B7" s="27"/>
      <c r="C7" s="39" t="s">
        <v>981</v>
      </c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2:13" ht="12.75" customHeight="1" thickBot="1">
      <c r="B8" s="27"/>
      <c r="C8" s="39" t="s">
        <v>982</v>
      </c>
      <c r="D8" s="39"/>
      <c r="E8" s="39"/>
      <c r="F8" s="39"/>
      <c r="G8" s="39"/>
      <c r="H8" s="39"/>
      <c r="I8" s="39"/>
      <c r="J8" s="39"/>
      <c r="K8" s="39"/>
      <c r="L8" s="39"/>
      <c r="M8" s="39"/>
    </row>
    <row r="9" ht="6.75" customHeight="1" hidden="1" thickBot="1"/>
    <row r="10" spans="1:13" s="4" customFormat="1" ht="27.75" customHeight="1" thickTop="1">
      <c r="A10" s="418" t="s">
        <v>643</v>
      </c>
      <c r="B10" s="420" t="s">
        <v>644</v>
      </c>
      <c r="C10" s="422" t="s">
        <v>645</v>
      </c>
      <c r="D10" s="424" t="s">
        <v>0</v>
      </c>
      <c r="E10" s="425"/>
      <c r="F10" s="425"/>
      <c r="G10" s="425"/>
      <c r="H10" s="413" t="s">
        <v>1</v>
      </c>
      <c r="I10" s="413" t="s">
        <v>2</v>
      </c>
      <c r="J10" s="415" t="s">
        <v>3</v>
      </c>
      <c r="K10" s="350" t="s">
        <v>650</v>
      </c>
      <c r="L10" s="351"/>
      <c r="M10" s="355" t="s">
        <v>651</v>
      </c>
    </row>
    <row r="11" spans="1:13" s="4" customFormat="1" ht="12.75" customHeight="1">
      <c r="A11" s="419"/>
      <c r="B11" s="421"/>
      <c r="C11" s="423"/>
      <c r="D11" s="426" t="s">
        <v>4</v>
      </c>
      <c r="E11" s="417"/>
      <c r="F11" s="417" t="s">
        <v>646</v>
      </c>
      <c r="G11" s="417"/>
      <c r="H11" s="414"/>
      <c r="I11" s="414"/>
      <c r="J11" s="416"/>
      <c r="K11" s="232" t="s">
        <v>1006</v>
      </c>
      <c r="L11" s="227" t="s">
        <v>1005</v>
      </c>
      <c r="M11" s="374"/>
    </row>
    <row r="12" spans="1:13" s="5" customFormat="1" ht="14.25" customHeight="1">
      <c r="A12" s="419"/>
      <c r="B12" s="421"/>
      <c r="C12" s="423"/>
      <c r="D12" s="115" t="s">
        <v>642</v>
      </c>
      <c r="E12" s="113" t="s">
        <v>5</v>
      </c>
      <c r="F12" s="112" t="s">
        <v>642</v>
      </c>
      <c r="G12" s="113" t="s">
        <v>5</v>
      </c>
      <c r="H12" s="114" t="s">
        <v>6</v>
      </c>
      <c r="I12" s="114" t="s">
        <v>6</v>
      </c>
      <c r="J12" s="120" t="s">
        <v>6</v>
      </c>
      <c r="K12" s="233" t="s">
        <v>664</v>
      </c>
      <c r="L12" s="245" t="s">
        <v>664</v>
      </c>
      <c r="M12" s="254" t="s">
        <v>652</v>
      </c>
    </row>
    <row r="13" spans="1:13" s="28" customFormat="1" ht="12.75" customHeight="1">
      <c r="A13" s="104">
        <v>1</v>
      </c>
      <c r="B13" s="116">
        <v>25462501</v>
      </c>
      <c r="C13" s="117" t="s">
        <v>396</v>
      </c>
      <c r="D13" s="266">
        <v>7</v>
      </c>
      <c r="E13" s="260">
        <v>0.67</v>
      </c>
      <c r="F13" s="312">
        <v>7</v>
      </c>
      <c r="G13" s="260">
        <v>0.52</v>
      </c>
      <c r="H13" s="100"/>
      <c r="I13" s="100"/>
      <c r="J13" s="108"/>
      <c r="K13" s="121">
        <v>41568.39598123688</v>
      </c>
      <c r="L13" s="314">
        <f aca="true" t="shared" si="0" ref="L13:L59">K13*1.05</f>
        <v>43646.815780298726</v>
      </c>
      <c r="M13" s="224">
        <v>2000</v>
      </c>
    </row>
    <row r="14" spans="1:13" s="28" customFormat="1" ht="12.75" customHeight="1">
      <c r="A14" s="104">
        <v>2</v>
      </c>
      <c r="B14" s="116">
        <v>25462502</v>
      </c>
      <c r="C14" s="117" t="s">
        <v>397</v>
      </c>
      <c r="D14" s="266">
        <v>7</v>
      </c>
      <c r="E14" s="260">
        <v>0.85</v>
      </c>
      <c r="F14" s="312">
        <v>7</v>
      </c>
      <c r="G14" s="260">
        <v>0.67</v>
      </c>
      <c r="H14" s="100"/>
      <c r="I14" s="100"/>
      <c r="J14" s="108"/>
      <c r="K14" s="121">
        <v>58070.688205278006</v>
      </c>
      <c r="L14" s="314">
        <f t="shared" si="0"/>
        <v>60974.22261554191</v>
      </c>
      <c r="M14" s="224">
        <v>2000</v>
      </c>
    </row>
    <row r="15" spans="1:13" s="28" customFormat="1" ht="12.75" customHeight="1">
      <c r="A15" s="104">
        <v>3</v>
      </c>
      <c r="B15" s="116">
        <v>25462503</v>
      </c>
      <c r="C15" s="117" t="s">
        <v>398</v>
      </c>
      <c r="D15" s="266">
        <v>7</v>
      </c>
      <c r="E15" s="260">
        <v>1.05</v>
      </c>
      <c r="F15" s="312">
        <v>7</v>
      </c>
      <c r="G15" s="260">
        <v>0.85</v>
      </c>
      <c r="H15" s="100"/>
      <c r="I15" s="100"/>
      <c r="J15" s="108"/>
      <c r="K15" s="121">
        <v>76498.35933530575</v>
      </c>
      <c r="L15" s="314">
        <f t="shared" si="0"/>
        <v>80323.27730207104</v>
      </c>
      <c r="M15" s="224">
        <v>2000</v>
      </c>
    </row>
    <row r="16" spans="1:13" s="206" customFormat="1" ht="12.75" customHeight="1">
      <c r="A16" s="200">
        <v>4</v>
      </c>
      <c r="B16" s="201">
        <v>25462504</v>
      </c>
      <c r="C16" s="202" t="s">
        <v>399</v>
      </c>
      <c r="D16" s="267">
        <v>7</v>
      </c>
      <c r="E16" s="261">
        <v>1.2</v>
      </c>
      <c r="F16" s="313">
        <v>7</v>
      </c>
      <c r="G16" s="261">
        <v>1.05</v>
      </c>
      <c r="H16" s="203"/>
      <c r="I16" s="203"/>
      <c r="J16" s="204"/>
      <c r="K16" s="205"/>
      <c r="L16" s="314"/>
      <c r="M16" s="225">
        <v>1000</v>
      </c>
    </row>
    <row r="17" spans="1:13" s="28" customFormat="1" ht="12.75" customHeight="1">
      <c r="A17" s="104">
        <v>5</v>
      </c>
      <c r="B17" s="116">
        <v>25462548</v>
      </c>
      <c r="C17" s="117" t="s">
        <v>869</v>
      </c>
      <c r="D17" s="266">
        <v>7</v>
      </c>
      <c r="E17" s="260" t="s">
        <v>1007</v>
      </c>
      <c r="F17" s="312">
        <v>7</v>
      </c>
      <c r="G17" s="260">
        <v>1.05</v>
      </c>
      <c r="H17" s="100"/>
      <c r="I17" s="100"/>
      <c r="J17" s="108"/>
      <c r="K17" s="121">
        <v>110610.270400519</v>
      </c>
      <c r="L17" s="314">
        <f t="shared" si="0"/>
        <v>116140.78392054496</v>
      </c>
      <c r="M17" s="224">
        <v>1000</v>
      </c>
    </row>
    <row r="18" spans="1:13" s="206" customFormat="1" ht="12.75" customHeight="1">
      <c r="A18" s="200">
        <v>7</v>
      </c>
      <c r="B18" s="201">
        <v>25462549</v>
      </c>
      <c r="C18" s="202" t="s">
        <v>400</v>
      </c>
      <c r="D18" s="267">
        <v>7</v>
      </c>
      <c r="E18" s="260" t="s">
        <v>1007</v>
      </c>
      <c r="F18" s="313">
        <v>7</v>
      </c>
      <c r="G18" s="261">
        <v>1.2</v>
      </c>
      <c r="H18" s="203"/>
      <c r="I18" s="203"/>
      <c r="J18" s="204"/>
      <c r="K18" s="205"/>
      <c r="L18" s="314"/>
      <c r="M18" s="225">
        <v>1000</v>
      </c>
    </row>
    <row r="19" spans="1:13" s="206" customFormat="1" ht="12.75" customHeight="1">
      <c r="A19" s="200">
        <v>8</v>
      </c>
      <c r="B19" s="201">
        <v>25462550</v>
      </c>
      <c r="C19" s="202" t="s">
        <v>401</v>
      </c>
      <c r="D19" s="267">
        <v>7</v>
      </c>
      <c r="E19" s="260" t="s">
        <v>1007</v>
      </c>
      <c r="F19" s="313">
        <v>7</v>
      </c>
      <c r="G19" s="260" t="s">
        <v>1007</v>
      </c>
      <c r="H19" s="203"/>
      <c r="I19" s="203"/>
      <c r="J19" s="204"/>
      <c r="K19" s="205"/>
      <c r="L19" s="314"/>
      <c r="M19" s="225">
        <v>1000</v>
      </c>
    </row>
    <row r="20" spans="1:13" s="206" customFormat="1" ht="12.75" customHeight="1">
      <c r="A20" s="200">
        <v>9</v>
      </c>
      <c r="B20" s="201">
        <v>25462551</v>
      </c>
      <c r="C20" s="202" t="s">
        <v>402</v>
      </c>
      <c r="D20" s="267">
        <v>7</v>
      </c>
      <c r="E20" s="260" t="s">
        <v>1007</v>
      </c>
      <c r="F20" s="313">
        <v>7</v>
      </c>
      <c r="G20" s="261">
        <v>1.2</v>
      </c>
      <c r="H20" s="203"/>
      <c r="I20" s="203"/>
      <c r="J20" s="204"/>
      <c r="K20" s="205"/>
      <c r="L20" s="314"/>
      <c r="M20" s="225">
        <v>1000</v>
      </c>
    </row>
    <row r="21" spans="1:13" s="28" customFormat="1" ht="12.75" customHeight="1">
      <c r="A21" s="104">
        <v>10</v>
      </c>
      <c r="B21" s="116">
        <v>25462552</v>
      </c>
      <c r="C21" s="117" t="s">
        <v>403</v>
      </c>
      <c r="D21" s="266">
        <v>7</v>
      </c>
      <c r="E21" s="260" t="s">
        <v>1007</v>
      </c>
      <c r="F21" s="312">
        <v>7</v>
      </c>
      <c r="G21" s="260" t="s">
        <v>1007</v>
      </c>
      <c r="H21" s="100"/>
      <c r="I21" s="100"/>
      <c r="J21" s="108"/>
      <c r="K21" s="121">
        <v>162797.2748711537</v>
      </c>
      <c r="L21" s="314">
        <f t="shared" si="0"/>
        <v>170937.13861471138</v>
      </c>
      <c r="M21" s="224">
        <v>1000</v>
      </c>
    </row>
    <row r="22" spans="1:13" s="206" customFormat="1" ht="12.75" customHeight="1">
      <c r="A22" s="200">
        <v>11</v>
      </c>
      <c r="B22" s="201">
        <v>25462553</v>
      </c>
      <c r="C22" s="202" t="s">
        <v>404</v>
      </c>
      <c r="D22" s="267">
        <v>7</v>
      </c>
      <c r="E22" s="260" t="s">
        <v>1007</v>
      </c>
      <c r="F22" s="313">
        <v>7</v>
      </c>
      <c r="G22" s="260" t="s">
        <v>1007</v>
      </c>
      <c r="H22" s="203"/>
      <c r="I22" s="203"/>
      <c r="J22" s="204"/>
      <c r="K22" s="205"/>
      <c r="L22" s="314"/>
      <c r="M22" s="225">
        <v>1000</v>
      </c>
    </row>
    <row r="23" spans="1:13" s="206" customFormat="1" ht="12.75" customHeight="1">
      <c r="A23" s="200">
        <v>12</v>
      </c>
      <c r="B23" s="201">
        <v>25462554</v>
      </c>
      <c r="C23" s="202" t="s">
        <v>405</v>
      </c>
      <c r="D23" s="267">
        <v>7</v>
      </c>
      <c r="E23" s="260" t="s">
        <v>1007</v>
      </c>
      <c r="F23" s="313">
        <v>7</v>
      </c>
      <c r="G23" s="260" t="s">
        <v>1007</v>
      </c>
      <c r="H23" s="203"/>
      <c r="I23" s="203"/>
      <c r="J23" s="204"/>
      <c r="K23" s="205"/>
      <c r="L23" s="314"/>
      <c r="M23" s="225">
        <v>1000</v>
      </c>
    </row>
    <row r="24" spans="1:13" s="28" customFormat="1" ht="12.75" customHeight="1">
      <c r="A24" s="104">
        <v>13</v>
      </c>
      <c r="B24" s="116">
        <v>25462555</v>
      </c>
      <c r="C24" s="117" t="s">
        <v>406</v>
      </c>
      <c r="D24" s="266">
        <v>7</v>
      </c>
      <c r="E24" s="260" t="s">
        <v>1007</v>
      </c>
      <c r="F24" s="312">
        <v>7</v>
      </c>
      <c r="G24" s="260" t="s">
        <v>1007</v>
      </c>
      <c r="H24" s="100"/>
      <c r="I24" s="100"/>
      <c r="J24" s="108"/>
      <c r="K24" s="121">
        <v>246091.67830712165</v>
      </c>
      <c r="L24" s="314">
        <f t="shared" si="0"/>
        <v>258396.26222247773</v>
      </c>
      <c r="M24" s="224">
        <v>1000</v>
      </c>
    </row>
    <row r="25" spans="1:13" s="206" customFormat="1" ht="12.75" customHeight="1">
      <c r="A25" s="200">
        <v>14</v>
      </c>
      <c r="B25" s="201">
        <v>25462556</v>
      </c>
      <c r="C25" s="202" t="s">
        <v>407</v>
      </c>
      <c r="D25" s="267">
        <v>7</v>
      </c>
      <c r="E25" s="260" t="s">
        <v>1007</v>
      </c>
      <c r="F25" s="313">
        <v>7</v>
      </c>
      <c r="G25" s="260" t="s">
        <v>1007</v>
      </c>
      <c r="H25" s="203"/>
      <c r="I25" s="203"/>
      <c r="J25" s="204"/>
      <c r="K25" s="205"/>
      <c r="L25" s="314"/>
      <c r="M25" s="225">
        <v>1000</v>
      </c>
    </row>
    <row r="26" spans="1:13" s="28" customFormat="1" ht="12.75" customHeight="1">
      <c r="A26" s="104">
        <v>15</v>
      </c>
      <c r="B26" s="116">
        <v>25462557</v>
      </c>
      <c r="C26" s="117" t="s">
        <v>408</v>
      </c>
      <c r="D26" s="266">
        <v>7</v>
      </c>
      <c r="E26" s="260" t="s">
        <v>1007</v>
      </c>
      <c r="F26" s="312">
        <v>7</v>
      </c>
      <c r="G26" s="260" t="s">
        <v>1007</v>
      </c>
      <c r="H26" s="100"/>
      <c r="I26" s="100"/>
      <c r="J26" s="108"/>
      <c r="K26" s="121">
        <v>321038.75334075023</v>
      </c>
      <c r="L26" s="314">
        <f t="shared" si="0"/>
        <v>337090.69100778777</v>
      </c>
      <c r="M26" s="224">
        <v>1000</v>
      </c>
    </row>
    <row r="27" spans="1:13" s="28" customFormat="1" ht="12.75" customHeight="1">
      <c r="A27" s="104">
        <v>16</v>
      </c>
      <c r="B27" s="116">
        <v>25462558</v>
      </c>
      <c r="C27" s="117" t="s">
        <v>409</v>
      </c>
      <c r="D27" s="266">
        <v>7</v>
      </c>
      <c r="E27" s="260" t="s">
        <v>1007</v>
      </c>
      <c r="F27" s="312">
        <v>7</v>
      </c>
      <c r="G27" s="260" t="s">
        <v>1007</v>
      </c>
      <c r="H27" s="100"/>
      <c r="I27" s="100"/>
      <c r="J27" s="108"/>
      <c r="K27" s="121">
        <v>344845.53951993777</v>
      </c>
      <c r="L27" s="314">
        <f t="shared" si="0"/>
        <v>362087.8164959347</v>
      </c>
      <c r="M27" s="224">
        <v>1000</v>
      </c>
    </row>
    <row r="28" spans="1:13" s="206" customFormat="1" ht="12.75" customHeight="1">
      <c r="A28" s="200">
        <v>17</v>
      </c>
      <c r="B28" s="201">
        <v>25462559</v>
      </c>
      <c r="C28" s="202" t="s">
        <v>410</v>
      </c>
      <c r="D28" s="267">
        <v>7</v>
      </c>
      <c r="E28" s="260" t="s">
        <v>1007</v>
      </c>
      <c r="F28" s="313">
        <v>7</v>
      </c>
      <c r="G28" s="260" t="s">
        <v>1007</v>
      </c>
      <c r="H28" s="203"/>
      <c r="I28" s="203"/>
      <c r="J28" s="204"/>
      <c r="K28" s="205"/>
      <c r="L28" s="314"/>
      <c r="M28" s="225">
        <v>1000</v>
      </c>
    </row>
    <row r="29" spans="1:13" s="206" customFormat="1" ht="12.75" customHeight="1">
      <c r="A29" s="200">
        <v>18</v>
      </c>
      <c r="B29" s="201">
        <v>25462560</v>
      </c>
      <c r="C29" s="202" t="s">
        <v>411</v>
      </c>
      <c r="D29" s="267">
        <v>7</v>
      </c>
      <c r="E29" s="260" t="s">
        <v>1007</v>
      </c>
      <c r="F29" s="313">
        <v>7</v>
      </c>
      <c r="G29" s="260" t="s">
        <v>1007</v>
      </c>
      <c r="H29" s="203"/>
      <c r="I29" s="203"/>
      <c r="J29" s="204"/>
      <c r="K29" s="205"/>
      <c r="L29" s="314"/>
      <c r="M29" s="225">
        <v>1000</v>
      </c>
    </row>
    <row r="30" spans="1:13" s="28" customFormat="1" ht="12.75" customHeight="1">
      <c r="A30" s="104">
        <v>19</v>
      </c>
      <c r="B30" s="116">
        <v>25462561</v>
      </c>
      <c r="C30" s="117" t="s">
        <v>412</v>
      </c>
      <c r="D30" s="266">
        <v>19</v>
      </c>
      <c r="E30" s="260" t="s">
        <v>1007</v>
      </c>
      <c r="F30" s="312">
        <v>7</v>
      </c>
      <c r="G30" s="260" t="s">
        <v>1007</v>
      </c>
      <c r="H30" s="100"/>
      <c r="I30" s="100"/>
      <c r="J30" s="108"/>
      <c r="K30" s="121">
        <v>457382.7661951923</v>
      </c>
      <c r="L30" s="314">
        <f t="shared" si="0"/>
        <v>480251.9045049519</v>
      </c>
      <c r="M30" s="224">
        <v>1000</v>
      </c>
    </row>
    <row r="31" spans="1:13" s="28" customFormat="1" ht="12.75" customHeight="1">
      <c r="A31" s="104">
        <v>20</v>
      </c>
      <c r="B31" s="116">
        <v>25462562</v>
      </c>
      <c r="C31" s="117" t="s">
        <v>413</v>
      </c>
      <c r="D31" s="266">
        <v>19</v>
      </c>
      <c r="E31" s="260" t="s">
        <v>1007</v>
      </c>
      <c r="F31" s="312">
        <v>7</v>
      </c>
      <c r="G31" s="260" t="s">
        <v>1007</v>
      </c>
      <c r="H31" s="100"/>
      <c r="I31" s="100"/>
      <c r="J31" s="108"/>
      <c r="K31" s="121">
        <v>482357.00045141915</v>
      </c>
      <c r="L31" s="314">
        <f t="shared" si="0"/>
        <v>506474.85047399014</v>
      </c>
      <c r="M31" s="224">
        <v>1000</v>
      </c>
    </row>
    <row r="32" spans="1:13" s="206" customFormat="1" ht="12.75" customHeight="1">
      <c r="A32" s="200">
        <v>21</v>
      </c>
      <c r="B32" s="201">
        <v>25462563</v>
      </c>
      <c r="C32" s="202" t="s">
        <v>414</v>
      </c>
      <c r="D32" s="267">
        <v>19</v>
      </c>
      <c r="E32" s="260" t="s">
        <v>1007</v>
      </c>
      <c r="F32" s="313">
        <v>7</v>
      </c>
      <c r="G32" s="260" t="s">
        <v>1007</v>
      </c>
      <c r="H32" s="203"/>
      <c r="I32" s="203"/>
      <c r="J32" s="204"/>
      <c r="K32" s="205"/>
      <c r="L32" s="314"/>
      <c r="M32" s="225">
        <v>1000</v>
      </c>
    </row>
    <row r="33" spans="1:13" s="206" customFormat="1" ht="12.75" customHeight="1">
      <c r="A33" s="200">
        <v>22</v>
      </c>
      <c r="B33" s="201">
        <v>25462564</v>
      </c>
      <c r="C33" s="202" t="s">
        <v>415</v>
      </c>
      <c r="D33" s="267">
        <v>19</v>
      </c>
      <c r="E33" s="260" t="s">
        <v>1007</v>
      </c>
      <c r="F33" s="313">
        <v>7</v>
      </c>
      <c r="G33" s="260" t="s">
        <v>1007</v>
      </c>
      <c r="H33" s="203"/>
      <c r="I33" s="203"/>
      <c r="J33" s="204"/>
      <c r="K33" s="205"/>
      <c r="L33" s="314"/>
      <c r="M33" s="225">
        <v>1000</v>
      </c>
    </row>
    <row r="34" spans="1:13" s="28" customFormat="1" ht="12.75" customHeight="1">
      <c r="A34" s="104">
        <v>23</v>
      </c>
      <c r="B34" s="116">
        <v>25462565</v>
      </c>
      <c r="C34" s="117" t="s">
        <v>416</v>
      </c>
      <c r="D34" s="266">
        <v>19</v>
      </c>
      <c r="E34" s="260" t="s">
        <v>1007</v>
      </c>
      <c r="F34" s="312">
        <v>7</v>
      </c>
      <c r="G34" s="260" t="s">
        <v>1007</v>
      </c>
      <c r="H34" s="100"/>
      <c r="I34" s="100"/>
      <c r="J34" s="108"/>
      <c r="K34" s="121">
        <v>631331.9349959125</v>
      </c>
      <c r="L34" s="314">
        <f t="shared" si="0"/>
        <v>662898.5317457081</v>
      </c>
      <c r="M34" s="224">
        <v>1000</v>
      </c>
    </row>
    <row r="35" spans="1:13" s="28" customFormat="1" ht="12.75" customHeight="1">
      <c r="A35" s="104">
        <v>24</v>
      </c>
      <c r="B35" s="116">
        <v>25462566</v>
      </c>
      <c r="C35" s="117" t="s">
        <v>417</v>
      </c>
      <c r="D35" s="266">
        <v>19</v>
      </c>
      <c r="E35" s="260" t="s">
        <v>1007</v>
      </c>
      <c r="F35" s="312">
        <v>19</v>
      </c>
      <c r="G35" s="260" t="s">
        <v>1007</v>
      </c>
      <c r="H35" s="100"/>
      <c r="I35" s="100"/>
      <c r="J35" s="108"/>
      <c r="K35" s="121">
        <v>668649.7971105616</v>
      </c>
      <c r="L35" s="314">
        <f t="shared" si="0"/>
        <v>702082.2869660897</v>
      </c>
      <c r="M35" s="224">
        <v>1000</v>
      </c>
    </row>
    <row r="36" spans="1:13" s="206" customFormat="1" ht="12.75" customHeight="1">
      <c r="A36" s="200">
        <v>25</v>
      </c>
      <c r="B36" s="201">
        <v>25462567</v>
      </c>
      <c r="C36" s="202" t="s">
        <v>418</v>
      </c>
      <c r="D36" s="267">
        <v>19</v>
      </c>
      <c r="E36" s="260" t="s">
        <v>1007</v>
      </c>
      <c r="F36" s="313">
        <v>7</v>
      </c>
      <c r="G36" s="260" t="s">
        <v>1007</v>
      </c>
      <c r="H36" s="203"/>
      <c r="I36" s="203"/>
      <c r="J36" s="204"/>
      <c r="K36" s="205"/>
      <c r="L36" s="314"/>
      <c r="M36" s="225">
        <v>1000</v>
      </c>
    </row>
    <row r="37" spans="1:13" s="206" customFormat="1" ht="12.75" customHeight="1">
      <c r="A37" s="200">
        <v>26</v>
      </c>
      <c r="B37" s="201">
        <v>25462568</v>
      </c>
      <c r="C37" s="202" t="s">
        <v>419</v>
      </c>
      <c r="D37" s="267">
        <v>19</v>
      </c>
      <c r="E37" s="260" t="s">
        <v>1007</v>
      </c>
      <c r="F37" s="313">
        <v>19</v>
      </c>
      <c r="G37" s="260" t="s">
        <v>1007</v>
      </c>
      <c r="H37" s="203"/>
      <c r="I37" s="203"/>
      <c r="J37" s="204"/>
      <c r="K37" s="205"/>
      <c r="L37" s="314"/>
      <c r="M37" s="225">
        <v>500</v>
      </c>
    </row>
    <row r="38" spans="1:13" s="28" customFormat="1" ht="12.75" customHeight="1">
      <c r="A38" s="104">
        <v>27</v>
      </c>
      <c r="B38" s="116">
        <v>25462569</v>
      </c>
      <c r="C38" s="117" t="s">
        <v>420</v>
      </c>
      <c r="D38" s="266">
        <v>19</v>
      </c>
      <c r="E38" s="260" t="s">
        <v>1007</v>
      </c>
      <c r="F38" s="312">
        <v>19</v>
      </c>
      <c r="G38" s="260" t="s">
        <v>1007</v>
      </c>
      <c r="H38" s="100"/>
      <c r="I38" s="100"/>
      <c r="J38" s="108"/>
      <c r="K38" s="121">
        <v>870869.3981130762</v>
      </c>
      <c r="L38" s="314">
        <f t="shared" si="0"/>
        <v>914412.8680187301</v>
      </c>
      <c r="M38" s="224">
        <v>500</v>
      </c>
    </row>
    <row r="39" spans="1:13" s="28" customFormat="1" ht="12.75" customHeight="1">
      <c r="A39" s="104">
        <v>28</v>
      </c>
      <c r="B39" s="116">
        <v>25462570</v>
      </c>
      <c r="C39" s="117" t="s">
        <v>421</v>
      </c>
      <c r="D39" s="266">
        <v>19</v>
      </c>
      <c r="E39" s="260" t="s">
        <v>1007</v>
      </c>
      <c r="F39" s="312">
        <v>19</v>
      </c>
      <c r="G39" s="260" t="s">
        <v>1007</v>
      </c>
      <c r="H39" s="100"/>
      <c r="I39" s="100"/>
      <c r="J39" s="108"/>
      <c r="K39" s="121">
        <v>918555.139696303</v>
      </c>
      <c r="L39" s="314">
        <f t="shared" si="0"/>
        <v>964482.8966811183</v>
      </c>
      <c r="M39" s="224">
        <v>500</v>
      </c>
    </row>
    <row r="40" spans="1:13" s="206" customFormat="1" ht="12.75" customHeight="1">
      <c r="A40" s="200">
        <v>29</v>
      </c>
      <c r="B40" s="201">
        <v>25462571</v>
      </c>
      <c r="C40" s="202" t="s">
        <v>422</v>
      </c>
      <c r="D40" s="267">
        <v>19</v>
      </c>
      <c r="E40" s="260" t="s">
        <v>1007</v>
      </c>
      <c r="F40" s="313">
        <v>19</v>
      </c>
      <c r="G40" s="260" t="s">
        <v>1007</v>
      </c>
      <c r="H40" s="203"/>
      <c r="I40" s="203"/>
      <c r="J40" s="204"/>
      <c r="K40" s="205"/>
      <c r="L40" s="314"/>
      <c r="M40" s="225">
        <v>500</v>
      </c>
    </row>
    <row r="41" spans="1:13" s="206" customFormat="1" ht="12.75" customHeight="1">
      <c r="A41" s="200">
        <v>30</v>
      </c>
      <c r="B41" s="201">
        <v>25462572</v>
      </c>
      <c r="C41" s="202" t="s">
        <v>423</v>
      </c>
      <c r="D41" s="267">
        <v>37</v>
      </c>
      <c r="E41" s="260" t="s">
        <v>1007</v>
      </c>
      <c r="F41" s="313">
        <v>19</v>
      </c>
      <c r="G41" s="260" t="s">
        <v>1007</v>
      </c>
      <c r="H41" s="203"/>
      <c r="I41" s="203"/>
      <c r="J41" s="204"/>
      <c r="K41" s="205"/>
      <c r="L41" s="314"/>
      <c r="M41" s="225">
        <v>500</v>
      </c>
    </row>
    <row r="42" spans="1:13" s="206" customFormat="1" ht="12.75" customHeight="1">
      <c r="A42" s="200">
        <v>31</v>
      </c>
      <c r="B42" s="201">
        <v>25462573</v>
      </c>
      <c r="C42" s="202" t="s">
        <v>424</v>
      </c>
      <c r="D42" s="267">
        <v>37</v>
      </c>
      <c r="E42" s="260" t="s">
        <v>1007</v>
      </c>
      <c r="F42" s="313">
        <v>19</v>
      </c>
      <c r="G42" s="260" t="s">
        <v>1007</v>
      </c>
      <c r="H42" s="203"/>
      <c r="I42" s="203"/>
      <c r="J42" s="204"/>
      <c r="K42" s="205"/>
      <c r="L42" s="314"/>
      <c r="M42" s="225">
        <v>500</v>
      </c>
    </row>
    <row r="43" spans="1:13" s="28" customFormat="1" ht="12.75" customHeight="1">
      <c r="A43" s="104">
        <v>32</v>
      </c>
      <c r="B43" s="116">
        <v>25462574</v>
      </c>
      <c r="C43" s="117" t="s">
        <v>425</v>
      </c>
      <c r="D43" s="266">
        <v>37</v>
      </c>
      <c r="E43" s="260" t="s">
        <v>1007</v>
      </c>
      <c r="F43" s="312">
        <v>19</v>
      </c>
      <c r="G43" s="260" t="s">
        <v>1007</v>
      </c>
      <c r="H43" s="100"/>
      <c r="I43" s="100"/>
      <c r="J43" s="108"/>
      <c r="K43" s="121">
        <v>1100726.339283974</v>
      </c>
      <c r="L43" s="314">
        <f t="shared" si="0"/>
        <v>1155762.6562481727</v>
      </c>
      <c r="M43" s="224">
        <v>500</v>
      </c>
    </row>
    <row r="44" spans="1:13" s="28" customFormat="1" ht="12.75" customHeight="1">
      <c r="A44" s="104">
        <v>33</v>
      </c>
      <c r="B44" s="116">
        <v>25462575</v>
      </c>
      <c r="C44" s="117" t="s">
        <v>426</v>
      </c>
      <c r="D44" s="266">
        <v>37</v>
      </c>
      <c r="E44" s="260" t="s">
        <v>1007</v>
      </c>
      <c r="F44" s="312">
        <v>19</v>
      </c>
      <c r="G44" s="260" t="s">
        <v>1007</v>
      </c>
      <c r="H44" s="100"/>
      <c r="I44" s="100"/>
      <c r="J44" s="108"/>
      <c r="K44" s="121">
        <v>1168123.482822137</v>
      </c>
      <c r="L44" s="314">
        <f t="shared" si="0"/>
        <v>1226529.6569632438</v>
      </c>
      <c r="M44" s="224">
        <v>500</v>
      </c>
    </row>
    <row r="45" spans="1:13" s="206" customFormat="1" ht="12.75" customHeight="1">
      <c r="A45" s="200">
        <v>34</v>
      </c>
      <c r="B45" s="201">
        <v>25462576</v>
      </c>
      <c r="C45" s="202" t="s">
        <v>427</v>
      </c>
      <c r="D45" s="267">
        <v>37</v>
      </c>
      <c r="E45" s="260" t="s">
        <v>1007</v>
      </c>
      <c r="F45" s="313">
        <v>19</v>
      </c>
      <c r="G45" s="260" t="s">
        <v>1007</v>
      </c>
      <c r="H45" s="203"/>
      <c r="I45" s="203"/>
      <c r="J45" s="204"/>
      <c r="K45" s="205"/>
      <c r="L45" s="314"/>
      <c r="M45" s="225">
        <v>500</v>
      </c>
    </row>
    <row r="46" spans="1:13" s="206" customFormat="1" ht="12.75" customHeight="1">
      <c r="A46" s="200">
        <v>35</v>
      </c>
      <c r="B46" s="201">
        <v>25462577</v>
      </c>
      <c r="C46" s="202" t="s">
        <v>428</v>
      </c>
      <c r="D46" s="267">
        <v>37</v>
      </c>
      <c r="E46" s="260" t="s">
        <v>1007</v>
      </c>
      <c r="F46" s="313">
        <v>19</v>
      </c>
      <c r="G46" s="260" t="s">
        <v>1007</v>
      </c>
      <c r="H46" s="203"/>
      <c r="I46" s="203"/>
      <c r="J46" s="204"/>
      <c r="K46" s="205"/>
      <c r="L46" s="314"/>
      <c r="M46" s="225">
        <v>500</v>
      </c>
    </row>
    <row r="47" spans="1:13" s="28" customFormat="1" ht="12.75" customHeight="1">
      <c r="A47" s="104">
        <v>36</v>
      </c>
      <c r="B47" s="116">
        <v>25462578</v>
      </c>
      <c r="C47" s="117" t="s">
        <v>429</v>
      </c>
      <c r="D47" s="266">
        <v>37</v>
      </c>
      <c r="E47" s="260" t="s">
        <v>1007</v>
      </c>
      <c r="F47" s="312">
        <v>19</v>
      </c>
      <c r="G47" s="260" t="s">
        <v>1007</v>
      </c>
      <c r="H47" s="100"/>
      <c r="I47" s="100"/>
      <c r="J47" s="108"/>
      <c r="K47" s="121">
        <v>1320933.195556183</v>
      </c>
      <c r="L47" s="314">
        <f t="shared" si="0"/>
        <v>1386979.8553339923</v>
      </c>
      <c r="M47" s="224">
        <v>500</v>
      </c>
    </row>
    <row r="48" spans="1:13" s="28" customFormat="1" ht="12.75" customHeight="1">
      <c r="A48" s="104">
        <v>37</v>
      </c>
      <c r="B48" s="116">
        <v>25462579</v>
      </c>
      <c r="C48" s="117" t="s">
        <v>430</v>
      </c>
      <c r="D48" s="266">
        <v>37</v>
      </c>
      <c r="E48" s="260" t="s">
        <v>1007</v>
      </c>
      <c r="F48" s="312">
        <v>19</v>
      </c>
      <c r="G48" s="260" t="s">
        <v>1007</v>
      </c>
      <c r="H48" s="100"/>
      <c r="I48" s="100"/>
      <c r="J48" s="108"/>
      <c r="K48" s="121">
        <v>1388521.2486895486</v>
      </c>
      <c r="L48" s="314">
        <f t="shared" si="0"/>
        <v>1457947.311124026</v>
      </c>
      <c r="M48" s="224">
        <v>500</v>
      </c>
    </row>
    <row r="49" spans="1:13" s="28" customFormat="1" ht="12.75" customHeight="1">
      <c r="A49" s="104">
        <v>38</v>
      </c>
      <c r="B49" s="116">
        <v>25462580</v>
      </c>
      <c r="C49" s="117" t="s">
        <v>431</v>
      </c>
      <c r="D49" s="266">
        <v>37</v>
      </c>
      <c r="E49" s="260" t="s">
        <v>1007</v>
      </c>
      <c r="F49" s="312">
        <v>37</v>
      </c>
      <c r="G49" s="260" t="s">
        <v>1007</v>
      </c>
      <c r="H49" s="100"/>
      <c r="I49" s="100"/>
      <c r="J49" s="108"/>
      <c r="K49" s="121">
        <v>1449048.05608019</v>
      </c>
      <c r="L49" s="314">
        <f t="shared" si="0"/>
        <v>1521500.4588841996</v>
      </c>
      <c r="M49" s="224">
        <v>500</v>
      </c>
    </row>
    <row r="50" spans="1:13" s="28" customFormat="1" ht="12.75" customHeight="1">
      <c r="A50" s="104">
        <v>39</v>
      </c>
      <c r="B50" s="116">
        <v>25462581</v>
      </c>
      <c r="C50" s="117" t="s">
        <v>432</v>
      </c>
      <c r="D50" s="266">
        <v>37</v>
      </c>
      <c r="E50" s="260" t="s">
        <v>1007</v>
      </c>
      <c r="F50" s="312">
        <v>19</v>
      </c>
      <c r="G50" s="260" t="s">
        <v>1007</v>
      </c>
      <c r="H50" s="100"/>
      <c r="I50" s="100"/>
      <c r="J50" s="108"/>
      <c r="K50" s="121">
        <v>1672466.3864477861</v>
      </c>
      <c r="L50" s="314">
        <f t="shared" si="0"/>
        <v>1756089.7057701754</v>
      </c>
      <c r="M50" s="224">
        <v>250</v>
      </c>
    </row>
    <row r="51" spans="1:13" s="28" customFormat="1" ht="12.75" customHeight="1">
      <c r="A51" s="104">
        <v>40</v>
      </c>
      <c r="B51" s="116">
        <v>25462582</v>
      </c>
      <c r="C51" s="117" t="s">
        <v>433</v>
      </c>
      <c r="D51" s="266">
        <v>37</v>
      </c>
      <c r="E51" s="260" t="s">
        <v>1007</v>
      </c>
      <c r="F51" s="312">
        <v>37</v>
      </c>
      <c r="G51" s="260" t="s">
        <v>1007</v>
      </c>
      <c r="H51" s="100"/>
      <c r="I51" s="100"/>
      <c r="J51" s="108"/>
      <c r="K51" s="121">
        <v>1757855.3103880165</v>
      </c>
      <c r="L51" s="314">
        <f t="shared" si="0"/>
        <v>1845748.0759074173</v>
      </c>
      <c r="M51" s="224">
        <v>250</v>
      </c>
    </row>
    <row r="52" spans="1:13" s="28" customFormat="1" ht="12.75" customHeight="1">
      <c r="A52" s="104">
        <v>41</v>
      </c>
      <c r="B52" s="116">
        <v>25462583</v>
      </c>
      <c r="C52" s="117" t="s">
        <v>434</v>
      </c>
      <c r="D52" s="266">
        <v>37</v>
      </c>
      <c r="E52" s="260" t="s">
        <v>1007</v>
      </c>
      <c r="F52" s="312">
        <v>37</v>
      </c>
      <c r="G52" s="260" t="s">
        <v>1007</v>
      </c>
      <c r="H52" s="100"/>
      <c r="I52" s="100"/>
      <c r="J52" s="108"/>
      <c r="K52" s="121">
        <v>1836921.7590025326</v>
      </c>
      <c r="L52" s="314">
        <f t="shared" si="0"/>
        <v>1928767.8469526593</v>
      </c>
      <c r="M52" s="224">
        <v>250</v>
      </c>
    </row>
    <row r="53" spans="1:13" s="206" customFormat="1" ht="12.75" customHeight="1">
      <c r="A53" s="200">
        <v>42</v>
      </c>
      <c r="B53" s="201">
        <v>25462584</v>
      </c>
      <c r="C53" s="202" t="s">
        <v>435</v>
      </c>
      <c r="D53" s="267">
        <v>37</v>
      </c>
      <c r="E53" s="260" t="s">
        <v>1007</v>
      </c>
      <c r="F53" s="313">
        <v>19</v>
      </c>
      <c r="G53" s="260" t="s">
        <v>1007</v>
      </c>
      <c r="H53" s="203"/>
      <c r="I53" s="203"/>
      <c r="J53" s="204"/>
      <c r="K53" s="205"/>
      <c r="L53" s="314"/>
      <c r="M53" s="225">
        <v>250</v>
      </c>
    </row>
    <row r="54" spans="1:13" s="28" customFormat="1" ht="12.75" customHeight="1">
      <c r="A54" s="104">
        <v>43</v>
      </c>
      <c r="B54" s="116">
        <v>25462585</v>
      </c>
      <c r="C54" s="117" t="s">
        <v>436</v>
      </c>
      <c r="D54" s="266">
        <v>37</v>
      </c>
      <c r="E54" s="260" t="s">
        <v>1007</v>
      </c>
      <c r="F54" s="312">
        <v>37</v>
      </c>
      <c r="G54" s="260" t="s">
        <v>1007</v>
      </c>
      <c r="H54" s="100"/>
      <c r="I54" s="100"/>
      <c r="J54" s="108"/>
      <c r="K54" s="121">
        <v>2157367.520742945</v>
      </c>
      <c r="L54" s="314">
        <f t="shared" si="0"/>
        <v>2265235.8967800923</v>
      </c>
      <c r="M54" s="224">
        <v>250</v>
      </c>
    </row>
    <row r="55" spans="1:13" s="28" customFormat="1" ht="12.75" customHeight="1">
      <c r="A55" s="104">
        <v>44</v>
      </c>
      <c r="B55" s="116">
        <v>25462586</v>
      </c>
      <c r="C55" s="117" t="s">
        <v>437</v>
      </c>
      <c r="D55" s="266">
        <v>37</v>
      </c>
      <c r="E55" s="260" t="s">
        <v>1007</v>
      </c>
      <c r="F55" s="312">
        <v>37</v>
      </c>
      <c r="G55" s="260" t="s">
        <v>1007</v>
      </c>
      <c r="H55" s="100"/>
      <c r="I55" s="100"/>
      <c r="J55" s="108"/>
      <c r="K55" s="121">
        <v>2237625.136294093</v>
      </c>
      <c r="L55" s="314">
        <f t="shared" si="0"/>
        <v>2349506.3931087977</v>
      </c>
      <c r="M55" s="224">
        <v>250</v>
      </c>
    </row>
    <row r="56" spans="1:13" s="28" customFormat="1" ht="12.75" customHeight="1">
      <c r="A56" s="104">
        <v>45</v>
      </c>
      <c r="B56" s="116">
        <v>25462587</v>
      </c>
      <c r="C56" s="117" t="s">
        <v>438</v>
      </c>
      <c r="D56" s="266">
        <v>37</v>
      </c>
      <c r="E56" s="260" t="s">
        <v>1007</v>
      </c>
      <c r="F56" s="312">
        <v>37</v>
      </c>
      <c r="G56" s="260" t="s">
        <v>1007</v>
      </c>
      <c r="H56" s="100"/>
      <c r="I56" s="100"/>
      <c r="J56" s="108"/>
      <c r="K56" s="121">
        <v>2333393.871544466</v>
      </c>
      <c r="L56" s="314">
        <f t="shared" si="0"/>
        <v>2450063.5651216893</v>
      </c>
      <c r="M56" s="224">
        <v>250</v>
      </c>
    </row>
    <row r="57" spans="1:13" s="28" customFormat="1" ht="12.75" customHeight="1">
      <c r="A57" s="104">
        <v>46</v>
      </c>
      <c r="B57" s="116">
        <v>25462588</v>
      </c>
      <c r="C57" s="117" t="s">
        <v>439</v>
      </c>
      <c r="D57" s="266">
        <v>37</v>
      </c>
      <c r="E57" s="260" t="s">
        <v>1007</v>
      </c>
      <c r="F57" s="312">
        <v>37</v>
      </c>
      <c r="G57" s="260" t="s">
        <v>1007</v>
      </c>
      <c r="H57" s="100"/>
      <c r="I57" s="100"/>
      <c r="J57" s="108"/>
      <c r="K57" s="121">
        <v>2685194.020276432</v>
      </c>
      <c r="L57" s="314">
        <f t="shared" si="0"/>
        <v>2819453.7212902536</v>
      </c>
      <c r="M57" s="224">
        <v>250</v>
      </c>
    </row>
    <row r="58" spans="1:13" s="28" customFormat="1" ht="12.75" customHeight="1">
      <c r="A58" s="104">
        <v>47</v>
      </c>
      <c r="B58" s="116">
        <v>25462589</v>
      </c>
      <c r="C58" s="117" t="s">
        <v>440</v>
      </c>
      <c r="D58" s="266">
        <v>37</v>
      </c>
      <c r="E58" s="260" t="s">
        <v>1007</v>
      </c>
      <c r="F58" s="312">
        <v>37</v>
      </c>
      <c r="G58" s="260" t="s">
        <v>1007</v>
      </c>
      <c r="H58" s="100"/>
      <c r="I58" s="100"/>
      <c r="J58" s="108"/>
      <c r="K58" s="121">
        <v>2781395.5290429806</v>
      </c>
      <c r="L58" s="314">
        <f t="shared" si="0"/>
        <v>2920465.30549513</v>
      </c>
      <c r="M58" s="224">
        <v>250</v>
      </c>
    </row>
    <row r="59" spans="1:13" s="28" customFormat="1" ht="12.75" customHeight="1" thickBot="1">
      <c r="A59" s="105">
        <v>48</v>
      </c>
      <c r="B59" s="118">
        <v>25462590</v>
      </c>
      <c r="C59" s="119" t="s">
        <v>441</v>
      </c>
      <c r="D59" s="318">
        <v>37</v>
      </c>
      <c r="E59" s="265" t="s">
        <v>1007</v>
      </c>
      <c r="F59" s="268">
        <v>37</v>
      </c>
      <c r="G59" s="265" t="s">
        <v>1007</v>
      </c>
      <c r="H59" s="103"/>
      <c r="I59" s="103"/>
      <c r="J59" s="109"/>
      <c r="K59" s="122">
        <v>2916749.885156549</v>
      </c>
      <c r="L59" s="122">
        <f t="shared" si="0"/>
        <v>3062587.379414377</v>
      </c>
      <c r="M59" s="226">
        <v>250</v>
      </c>
    </row>
    <row r="60" spans="5:13" s="6" customFormat="1" ht="3.75" customHeight="1" thickTop="1">
      <c r="E60" s="7"/>
      <c r="G60" s="7"/>
      <c r="H60" s="8"/>
      <c r="I60" s="8"/>
      <c r="J60" s="8"/>
      <c r="K60" s="9"/>
      <c r="L60" s="9"/>
      <c r="M60" s="24"/>
    </row>
    <row r="61" spans="1:13" s="6" customFormat="1" ht="12" customHeight="1">
      <c r="A61" s="349" t="s">
        <v>1012</v>
      </c>
      <c r="B61" s="349"/>
      <c r="C61" s="349"/>
      <c r="D61" s="349"/>
      <c r="E61" s="349"/>
      <c r="F61" s="349"/>
      <c r="G61" s="349"/>
      <c r="H61" s="349"/>
      <c r="I61" s="349"/>
      <c r="J61" s="349"/>
      <c r="K61" s="349"/>
      <c r="L61" s="349"/>
      <c r="M61" s="349"/>
    </row>
    <row r="62" spans="2:13" s="10" customFormat="1" ht="11.25" customHeight="1">
      <c r="B62" s="36" t="s">
        <v>669</v>
      </c>
      <c r="D62" s="11"/>
      <c r="E62" s="11"/>
      <c r="F62" s="11"/>
      <c r="G62" s="372" t="str">
        <f>'CVV 3+'!$G$62:$M$62</f>
        <v>CADI-SUN, ngµy 01 th¸ng 07 n¨m 2015</v>
      </c>
      <c r="H62" s="372"/>
      <c r="I62" s="372"/>
      <c r="J62" s="372"/>
      <c r="K62" s="372"/>
      <c r="L62" s="372"/>
      <c r="M62" s="372"/>
    </row>
    <row r="63" spans="1:13" s="10" customFormat="1" ht="12.75" customHeight="1">
      <c r="A63" s="32" t="s">
        <v>668</v>
      </c>
      <c r="B63" s="33"/>
      <c r="D63" s="11"/>
      <c r="E63" s="11"/>
      <c r="F63" s="11"/>
      <c r="G63" s="367" t="s">
        <v>667</v>
      </c>
      <c r="H63" s="367"/>
      <c r="I63" s="367"/>
      <c r="J63" s="367"/>
      <c r="K63" s="367"/>
      <c r="L63" s="367"/>
      <c r="M63" s="367"/>
    </row>
    <row r="64" spans="1:13" s="10" customFormat="1" ht="10.5" customHeight="1">
      <c r="A64" s="13" t="s">
        <v>647</v>
      </c>
      <c r="B64" s="13"/>
      <c r="C64" s="12"/>
      <c r="D64" s="12"/>
      <c r="E64" s="14"/>
      <c r="F64" s="15"/>
      <c r="G64" s="364"/>
      <c r="H64" s="364"/>
      <c r="I64" s="364"/>
      <c r="J64" s="364"/>
      <c r="K64" s="364"/>
      <c r="L64" s="364"/>
      <c r="M64" s="364"/>
    </row>
    <row r="65" spans="1:13" s="4" customFormat="1" ht="10.5" customHeight="1">
      <c r="A65" s="13" t="s">
        <v>648</v>
      </c>
      <c r="B65" s="13"/>
      <c r="C65" s="18"/>
      <c r="D65" s="19"/>
      <c r="E65" s="19"/>
      <c r="F65" s="19"/>
      <c r="G65" s="20"/>
      <c r="H65" s="20"/>
      <c r="I65" s="20"/>
      <c r="J65" s="16"/>
      <c r="K65" s="21"/>
      <c r="L65" s="21"/>
      <c r="M65" s="25"/>
    </row>
    <row r="66" spans="1:13" s="10" customFormat="1" ht="10.5" customHeight="1">
      <c r="A66" s="13" t="s">
        <v>649</v>
      </c>
      <c r="B66" s="13"/>
      <c r="E66" s="23"/>
      <c r="K66" s="17"/>
      <c r="L66" s="17"/>
      <c r="M66" s="149"/>
    </row>
    <row r="67" spans="1:13" ht="15.75" customHeight="1">
      <c r="A67" s="272" t="s">
        <v>1010</v>
      </c>
      <c r="B67" s="13"/>
      <c r="C67" s="13"/>
      <c r="D67" s="13"/>
      <c r="E67" s="13"/>
      <c r="F67" s="13"/>
      <c r="G67" s="363" t="s">
        <v>694</v>
      </c>
      <c r="H67" s="363"/>
      <c r="I67" s="363"/>
      <c r="J67" s="363"/>
      <c r="K67" s="363"/>
      <c r="L67" s="363"/>
      <c r="M67" s="363"/>
    </row>
  </sheetData>
  <sheetProtection/>
  <mergeCells count="18">
    <mergeCell ref="A4:M4"/>
    <mergeCell ref="A5:M5"/>
    <mergeCell ref="A10:A12"/>
    <mergeCell ref="B10:B12"/>
    <mergeCell ref="C10:C12"/>
    <mergeCell ref="M10:M11"/>
    <mergeCell ref="D10:G10"/>
    <mergeCell ref="H10:H11"/>
    <mergeCell ref="D11:E11"/>
    <mergeCell ref="I10:I11"/>
    <mergeCell ref="J10:J11"/>
    <mergeCell ref="G62:M62"/>
    <mergeCell ref="G63:M63"/>
    <mergeCell ref="G64:M64"/>
    <mergeCell ref="G67:M67"/>
    <mergeCell ref="F11:G11"/>
    <mergeCell ref="K10:L10"/>
    <mergeCell ref="A61:M61"/>
  </mergeCells>
  <printOptions/>
  <pageMargins left="0.9" right="0" top="0" bottom="0" header="0" footer="0"/>
  <pageSetup horizontalDpi="600" verticalDpi="600" orientation="portrait" paperSize="9"/>
  <headerFooter alignWithMargins="0">
    <oddFooter>&amp;CTrang 13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M64"/>
  <sheetViews>
    <sheetView tabSelected="1" zoomScale="120" zoomScaleNormal="120" workbookViewId="0" topLeftCell="A1">
      <selection activeCell="O13" sqref="O13"/>
    </sheetView>
  </sheetViews>
  <sheetFormatPr defaultColWidth="8.875" defaultRowHeight="12.75"/>
  <cols>
    <col min="1" max="1" width="3.50390625" style="0" customWidth="1"/>
    <col min="2" max="2" width="13.125" style="0" customWidth="1"/>
    <col min="3" max="3" width="20.50390625" style="0" customWidth="1"/>
    <col min="4" max="4" width="5.625" style="0" customWidth="1"/>
    <col min="5" max="5" width="7.00390625" style="1" bestFit="1" customWidth="1"/>
    <col min="6" max="6" width="5.625" style="0" customWidth="1"/>
    <col min="7" max="7" width="7.375" style="1" customWidth="1"/>
    <col min="8" max="8" width="1.625" style="2" hidden="1" customWidth="1"/>
    <col min="9" max="9" width="1.4921875" style="2" hidden="1" customWidth="1"/>
    <col min="10" max="10" width="1.625" style="2" hidden="1" customWidth="1"/>
    <col min="11" max="12" width="12.875" style="3" customWidth="1"/>
    <col min="13" max="13" width="10.50390625" style="26" customWidth="1"/>
  </cols>
  <sheetData>
    <row r="1" ht="12.75"/>
    <row r="2" ht="12.75"/>
    <row r="3" ht="21.75" customHeight="1"/>
    <row r="4" spans="1:13" ht="20.25" customHeight="1">
      <c r="A4" s="348" t="s">
        <v>670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spans="1:13" ht="12.75">
      <c r="A5" s="354" t="s">
        <v>695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2:13" ht="9.75">
      <c r="B6" s="27"/>
      <c r="C6" s="39" t="s">
        <v>1004</v>
      </c>
      <c r="D6" s="39"/>
      <c r="E6" s="39"/>
      <c r="F6" s="39"/>
      <c r="G6" s="39"/>
      <c r="H6" s="39"/>
      <c r="I6" s="39"/>
      <c r="J6" s="39"/>
      <c r="K6" s="39"/>
      <c r="L6" s="39"/>
      <c r="M6" s="27"/>
    </row>
    <row r="7" spans="2:13" ht="9.75">
      <c r="B7" s="27"/>
      <c r="C7" s="39" t="s">
        <v>981</v>
      </c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2:13" ht="9.75">
      <c r="B8" s="27"/>
      <c r="C8" s="39" t="s">
        <v>982</v>
      </c>
      <c r="D8" s="39"/>
      <c r="E8" s="39"/>
      <c r="F8" s="39"/>
      <c r="G8" s="39"/>
      <c r="H8" s="39"/>
      <c r="I8" s="39"/>
      <c r="J8" s="39"/>
      <c r="K8" s="39"/>
      <c r="L8" s="39"/>
      <c r="M8" s="39"/>
    </row>
    <row r="9" ht="7.5" customHeight="1" thickBot="1"/>
    <row r="10" spans="1:13" s="4" customFormat="1" ht="24" customHeight="1" thickTop="1">
      <c r="A10" s="365" t="s">
        <v>643</v>
      </c>
      <c r="B10" s="361" t="s">
        <v>644</v>
      </c>
      <c r="C10" s="352" t="s">
        <v>645</v>
      </c>
      <c r="D10" s="368" t="s">
        <v>0</v>
      </c>
      <c r="E10" s="369"/>
      <c r="F10" s="369"/>
      <c r="G10" s="369"/>
      <c r="H10" s="359" t="s">
        <v>1</v>
      </c>
      <c r="I10" s="359" t="s">
        <v>2</v>
      </c>
      <c r="J10" s="370" t="s">
        <v>3</v>
      </c>
      <c r="K10" s="380" t="s">
        <v>650</v>
      </c>
      <c r="L10" s="381"/>
      <c r="M10" s="355" t="s">
        <v>651</v>
      </c>
    </row>
    <row r="11" spans="1:13" s="4" customFormat="1" ht="12.75" customHeight="1">
      <c r="A11" s="366"/>
      <c r="B11" s="362"/>
      <c r="C11" s="353"/>
      <c r="D11" s="357" t="s">
        <v>4</v>
      </c>
      <c r="E11" s="358"/>
      <c r="F11" s="358" t="s">
        <v>646</v>
      </c>
      <c r="G11" s="358"/>
      <c r="H11" s="360"/>
      <c r="I11" s="360"/>
      <c r="J11" s="371"/>
      <c r="K11" s="286" t="s">
        <v>1006</v>
      </c>
      <c r="L11" s="240" t="s">
        <v>1005</v>
      </c>
      <c r="M11" s="374"/>
    </row>
    <row r="12" spans="1:13" s="5" customFormat="1" ht="9">
      <c r="A12" s="366"/>
      <c r="B12" s="362"/>
      <c r="C12" s="353"/>
      <c r="D12" s="51" t="s">
        <v>642</v>
      </c>
      <c r="E12" s="52" t="s">
        <v>5</v>
      </c>
      <c r="F12" s="53" t="s">
        <v>642</v>
      </c>
      <c r="G12" s="52" t="s">
        <v>5</v>
      </c>
      <c r="H12" s="54" t="s">
        <v>6</v>
      </c>
      <c r="I12" s="54" t="s">
        <v>6</v>
      </c>
      <c r="J12" s="55" t="s">
        <v>6</v>
      </c>
      <c r="K12" s="287" t="s">
        <v>664</v>
      </c>
      <c r="L12" s="241" t="s">
        <v>664</v>
      </c>
      <c r="M12" s="223" t="s">
        <v>652</v>
      </c>
    </row>
    <row r="13" spans="1:13" s="193" customFormat="1" ht="15" customHeight="1">
      <c r="A13" s="184">
        <v>1</v>
      </c>
      <c r="B13" s="185">
        <v>25442501</v>
      </c>
      <c r="C13" s="186" t="s">
        <v>442</v>
      </c>
      <c r="D13" s="267">
        <v>7</v>
      </c>
      <c r="E13" s="261">
        <v>0.37</v>
      </c>
      <c r="F13" s="313">
        <v>7</v>
      </c>
      <c r="G13" s="261">
        <v>0.37</v>
      </c>
      <c r="H13" s="189">
        <v>12567.544805641774</v>
      </c>
      <c r="I13" s="189">
        <f>H13*1.03</f>
        <v>12944.571149811027</v>
      </c>
      <c r="J13" s="190">
        <f>I13/0.8</f>
        <v>16180.713937263783</v>
      </c>
      <c r="K13" s="289"/>
      <c r="L13" s="242"/>
      <c r="M13" s="234">
        <v>2000</v>
      </c>
    </row>
    <row r="14" spans="1:13" s="193" customFormat="1" ht="15" customHeight="1">
      <c r="A14" s="184">
        <v>2</v>
      </c>
      <c r="B14" s="185">
        <v>25442502</v>
      </c>
      <c r="C14" s="186" t="s">
        <v>443</v>
      </c>
      <c r="D14" s="267">
        <v>7</v>
      </c>
      <c r="E14" s="261">
        <v>0.42</v>
      </c>
      <c r="F14" s="313">
        <v>7</v>
      </c>
      <c r="G14" s="261">
        <v>0.42</v>
      </c>
      <c r="H14" s="189">
        <v>14128.194379614288</v>
      </c>
      <c r="I14" s="189">
        <f aca="true" t="shared" si="0" ref="I14:I51">H14*1.03</f>
        <v>14552.040211002717</v>
      </c>
      <c r="J14" s="190">
        <f aca="true" t="shared" si="1" ref="J14:J51">I14/0.8</f>
        <v>18190.050263753394</v>
      </c>
      <c r="K14" s="289"/>
      <c r="L14" s="242"/>
      <c r="M14" s="234">
        <v>2000</v>
      </c>
    </row>
    <row r="15" spans="1:13" s="193" customFormat="1" ht="15" customHeight="1">
      <c r="A15" s="184">
        <v>3</v>
      </c>
      <c r="B15" s="185">
        <v>25442503</v>
      </c>
      <c r="C15" s="186" t="s">
        <v>444</v>
      </c>
      <c r="D15" s="267">
        <v>7</v>
      </c>
      <c r="E15" s="261">
        <v>0.45</v>
      </c>
      <c r="F15" s="313">
        <v>7</v>
      </c>
      <c r="G15" s="261">
        <v>0.45</v>
      </c>
      <c r="H15" s="189">
        <v>15206.64931889686</v>
      </c>
      <c r="I15" s="189">
        <f t="shared" si="0"/>
        <v>15662.848798463767</v>
      </c>
      <c r="J15" s="190">
        <f t="shared" si="1"/>
        <v>19578.56099807971</v>
      </c>
      <c r="K15" s="289"/>
      <c r="L15" s="242"/>
      <c r="M15" s="234">
        <v>2000</v>
      </c>
    </row>
    <row r="16" spans="1:13" s="29" customFormat="1" ht="15" customHeight="1">
      <c r="A16" s="58">
        <v>4</v>
      </c>
      <c r="B16" s="59">
        <v>25442504</v>
      </c>
      <c r="C16" s="60" t="s">
        <v>445</v>
      </c>
      <c r="D16" s="266">
        <v>7</v>
      </c>
      <c r="E16" s="260">
        <v>0.52</v>
      </c>
      <c r="F16" s="312">
        <v>7</v>
      </c>
      <c r="G16" s="260">
        <v>0.52</v>
      </c>
      <c r="H16" s="65">
        <v>17827.720629326912</v>
      </c>
      <c r="I16" s="65">
        <f t="shared" si="0"/>
        <v>18362.55224820672</v>
      </c>
      <c r="J16" s="66">
        <f t="shared" si="1"/>
        <v>22953.1903102584</v>
      </c>
      <c r="K16" s="288">
        <v>33417.47917835814</v>
      </c>
      <c r="L16" s="242">
        <f>K16*1.05</f>
        <v>35088.35313727605</v>
      </c>
      <c r="M16" s="235">
        <v>2000</v>
      </c>
    </row>
    <row r="17" spans="1:13" s="193" customFormat="1" ht="15" customHeight="1">
      <c r="A17" s="184">
        <v>5</v>
      </c>
      <c r="B17" s="185">
        <v>25442505</v>
      </c>
      <c r="C17" s="186" t="s">
        <v>446</v>
      </c>
      <c r="D17" s="267">
        <v>7</v>
      </c>
      <c r="E17" s="261">
        <v>0.6</v>
      </c>
      <c r="F17" s="313">
        <v>7</v>
      </c>
      <c r="G17" s="261">
        <v>0.6</v>
      </c>
      <c r="H17" s="189">
        <v>21255.311999763853</v>
      </c>
      <c r="I17" s="189">
        <f t="shared" si="0"/>
        <v>21892.971359756768</v>
      </c>
      <c r="J17" s="190">
        <f t="shared" si="1"/>
        <v>27366.214199695958</v>
      </c>
      <c r="K17" s="289"/>
      <c r="L17" s="242"/>
      <c r="M17" s="234">
        <v>2000</v>
      </c>
    </row>
    <row r="18" spans="1:13" s="29" customFormat="1" ht="15" customHeight="1">
      <c r="A18" s="58">
        <v>6</v>
      </c>
      <c r="B18" s="59">
        <v>25442506</v>
      </c>
      <c r="C18" s="60" t="s">
        <v>447</v>
      </c>
      <c r="D18" s="266">
        <v>7</v>
      </c>
      <c r="E18" s="260">
        <v>0.67</v>
      </c>
      <c r="F18" s="312">
        <v>7</v>
      </c>
      <c r="G18" s="260">
        <v>0.67</v>
      </c>
      <c r="H18" s="65">
        <v>24498.512165637912</v>
      </c>
      <c r="I18" s="65">
        <f t="shared" si="0"/>
        <v>25233.46753060705</v>
      </c>
      <c r="J18" s="66">
        <f t="shared" si="1"/>
        <v>31541.83441325881</v>
      </c>
      <c r="K18" s="288">
        <v>44978.2056781854</v>
      </c>
      <c r="L18" s="242">
        <f>K18*1.05</f>
        <v>47227.11596209467</v>
      </c>
      <c r="M18" s="235">
        <v>2000</v>
      </c>
    </row>
    <row r="19" spans="1:13" s="193" customFormat="1" ht="15" customHeight="1">
      <c r="A19" s="184">
        <v>7</v>
      </c>
      <c r="B19" s="185">
        <v>25442507</v>
      </c>
      <c r="C19" s="186" t="s">
        <v>448</v>
      </c>
      <c r="D19" s="267">
        <v>7</v>
      </c>
      <c r="E19" s="261">
        <v>0.75</v>
      </c>
      <c r="F19" s="313">
        <v>7</v>
      </c>
      <c r="G19" s="261">
        <v>0.75</v>
      </c>
      <c r="H19" s="189">
        <v>28704.329778443072</v>
      </c>
      <c r="I19" s="189">
        <f t="shared" si="0"/>
        <v>29565.459671796365</v>
      </c>
      <c r="J19" s="190">
        <f t="shared" si="1"/>
        <v>36956.824589745454</v>
      </c>
      <c r="K19" s="289"/>
      <c r="L19" s="242"/>
      <c r="M19" s="234">
        <v>2000</v>
      </c>
    </row>
    <row r="20" spans="1:13" s="193" customFormat="1" ht="15" customHeight="1">
      <c r="A20" s="184">
        <v>8</v>
      </c>
      <c r="B20" s="185">
        <v>25442508</v>
      </c>
      <c r="C20" s="186" t="s">
        <v>449</v>
      </c>
      <c r="D20" s="267">
        <v>7</v>
      </c>
      <c r="E20" s="261">
        <v>0.8</v>
      </c>
      <c r="F20" s="313">
        <v>7</v>
      </c>
      <c r="G20" s="261">
        <v>0.8</v>
      </c>
      <c r="H20" s="189">
        <v>31478.874249833698</v>
      </c>
      <c r="I20" s="189">
        <f t="shared" si="0"/>
        <v>32423.24047732871</v>
      </c>
      <c r="J20" s="190">
        <f t="shared" si="1"/>
        <v>40529.05059666088</v>
      </c>
      <c r="K20" s="289"/>
      <c r="L20" s="242"/>
      <c r="M20" s="234">
        <v>2000</v>
      </c>
    </row>
    <row r="21" spans="1:13" s="29" customFormat="1" ht="15" customHeight="1">
      <c r="A21" s="58">
        <v>9</v>
      </c>
      <c r="B21" s="59">
        <v>25442509</v>
      </c>
      <c r="C21" s="60" t="s">
        <v>450</v>
      </c>
      <c r="D21" s="266">
        <v>7</v>
      </c>
      <c r="E21" s="260">
        <v>0.85</v>
      </c>
      <c r="F21" s="312">
        <v>7</v>
      </c>
      <c r="G21" s="260">
        <v>0.85</v>
      </c>
      <c r="H21" s="65">
        <v>34521.738779915315</v>
      </c>
      <c r="I21" s="65">
        <f t="shared" si="0"/>
        <v>35557.39094331278</v>
      </c>
      <c r="J21" s="66">
        <f t="shared" si="1"/>
        <v>44446.738679140966</v>
      </c>
      <c r="K21" s="288">
        <v>62909.31598991732</v>
      </c>
      <c r="L21" s="242">
        <f>K21*1.05</f>
        <v>66054.78178941319</v>
      </c>
      <c r="M21" s="235">
        <v>2000</v>
      </c>
    </row>
    <row r="22" spans="1:13" s="193" customFormat="1" ht="15" customHeight="1">
      <c r="A22" s="184">
        <v>10</v>
      </c>
      <c r="B22" s="185">
        <v>25442510</v>
      </c>
      <c r="C22" s="186" t="s">
        <v>451</v>
      </c>
      <c r="D22" s="267">
        <v>7</v>
      </c>
      <c r="E22" s="261">
        <v>0.95</v>
      </c>
      <c r="F22" s="313">
        <v>7</v>
      </c>
      <c r="G22" s="261">
        <v>0.95</v>
      </c>
      <c r="H22" s="189">
        <v>40977.12967964197</v>
      </c>
      <c r="I22" s="189">
        <f t="shared" si="0"/>
        <v>42206.44357003123</v>
      </c>
      <c r="J22" s="190">
        <f t="shared" si="1"/>
        <v>52758.05446253904</v>
      </c>
      <c r="K22" s="289"/>
      <c r="L22" s="242"/>
      <c r="M22" s="234">
        <v>2000</v>
      </c>
    </row>
    <row r="23" spans="1:13" s="193" customFormat="1" ht="15" customHeight="1">
      <c r="A23" s="184">
        <v>11</v>
      </c>
      <c r="B23" s="185">
        <v>25442511</v>
      </c>
      <c r="C23" s="186" t="s">
        <v>452</v>
      </c>
      <c r="D23" s="267">
        <v>7</v>
      </c>
      <c r="E23" s="261">
        <v>1</v>
      </c>
      <c r="F23" s="313">
        <v>7</v>
      </c>
      <c r="G23" s="261">
        <v>1</v>
      </c>
      <c r="H23" s="189">
        <v>44395.08017466681</v>
      </c>
      <c r="I23" s="189">
        <f t="shared" si="0"/>
        <v>45726.93257990681</v>
      </c>
      <c r="J23" s="190">
        <f t="shared" si="1"/>
        <v>57158.66572488351</v>
      </c>
      <c r="K23" s="289"/>
      <c r="L23" s="242"/>
      <c r="M23" s="234">
        <v>2000</v>
      </c>
    </row>
    <row r="24" spans="1:13" s="29" customFormat="1" ht="15" customHeight="1">
      <c r="A24" s="58">
        <v>12</v>
      </c>
      <c r="B24" s="59">
        <v>25442512</v>
      </c>
      <c r="C24" s="60" t="s">
        <v>453</v>
      </c>
      <c r="D24" s="266">
        <v>7</v>
      </c>
      <c r="E24" s="260">
        <v>1.05</v>
      </c>
      <c r="F24" s="312">
        <v>7</v>
      </c>
      <c r="G24" s="260">
        <v>1.05</v>
      </c>
      <c r="H24" s="65">
        <v>46205.03563167935</v>
      </c>
      <c r="I24" s="65">
        <f t="shared" si="0"/>
        <v>47591.18670062973</v>
      </c>
      <c r="J24" s="66">
        <f t="shared" si="1"/>
        <v>59488.98337578716</v>
      </c>
      <c r="K24" s="288">
        <v>82229.74075652024</v>
      </c>
      <c r="L24" s="242">
        <f>K24*1.05</f>
        <v>86341.22779434625</v>
      </c>
      <c r="M24" s="235">
        <v>2000</v>
      </c>
    </row>
    <row r="25" spans="1:13" s="193" customFormat="1" ht="15" customHeight="1">
      <c r="A25" s="184">
        <v>13</v>
      </c>
      <c r="B25" s="185">
        <v>25442513</v>
      </c>
      <c r="C25" s="186" t="s">
        <v>454</v>
      </c>
      <c r="D25" s="267">
        <v>7</v>
      </c>
      <c r="E25" s="261">
        <v>1.13</v>
      </c>
      <c r="F25" s="313">
        <v>7</v>
      </c>
      <c r="G25" s="261">
        <v>1.13</v>
      </c>
      <c r="H25" s="189">
        <v>52256.04550512361</v>
      </c>
      <c r="I25" s="189">
        <f t="shared" si="0"/>
        <v>53823.72687027732</v>
      </c>
      <c r="J25" s="190">
        <f t="shared" si="1"/>
        <v>67279.65858784664</v>
      </c>
      <c r="K25" s="289"/>
      <c r="L25" s="242"/>
      <c r="M25" s="234">
        <v>2000</v>
      </c>
    </row>
    <row r="26" spans="1:13" s="193" customFormat="1" ht="15" customHeight="1">
      <c r="A26" s="184">
        <v>14</v>
      </c>
      <c r="B26" s="185">
        <v>25442514</v>
      </c>
      <c r="C26" s="186" t="s">
        <v>455</v>
      </c>
      <c r="D26" s="267">
        <v>7</v>
      </c>
      <c r="E26" s="261">
        <v>1.2</v>
      </c>
      <c r="F26" s="313">
        <v>7</v>
      </c>
      <c r="G26" s="261">
        <v>1.2</v>
      </c>
      <c r="H26" s="189">
        <v>57624.18502323402</v>
      </c>
      <c r="I26" s="189">
        <f t="shared" si="0"/>
        <v>59352.91057393105</v>
      </c>
      <c r="J26" s="190">
        <f t="shared" si="1"/>
        <v>74191.1382174138</v>
      </c>
      <c r="K26" s="289"/>
      <c r="L26" s="242"/>
      <c r="M26" s="234">
        <v>1000</v>
      </c>
    </row>
    <row r="27" spans="1:13" s="29" customFormat="1" ht="15" customHeight="1">
      <c r="A27" s="58">
        <v>15</v>
      </c>
      <c r="B27" s="59">
        <v>25442548</v>
      </c>
      <c r="C27" s="60" t="s">
        <v>456</v>
      </c>
      <c r="D27" s="266">
        <v>7</v>
      </c>
      <c r="E27" s="260" t="s">
        <v>1007</v>
      </c>
      <c r="F27" s="312">
        <v>7</v>
      </c>
      <c r="G27" s="260" t="s">
        <v>1007</v>
      </c>
      <c r="H27" s="65">
        <v>70212.53684353278</v>
      </c>
      <c r="I27" s="65">
        <f t="shared" si="0"/>
        <v>72318.91294883877</v>
      </c>
      <c r="J27" s="66">
        <f t="shared" si="1"/>
        <v>90398.64118604845</v>
      </c>
      <c r="K27" s="288">
        <v>120688.48061794047</v>
      </c>
      <c r="L27" s="242">
        <f>K27*1.05</f>
        <v>126722.9046488375</v>
      </c>
      <c r="M27" s="235">
        <v>1000</v>
      </c>
    </row>
    <row r="28" spans="1:13" s="193" customFormat="1" ht="15" customHeight="1">
      <c r="A28" s="184">
        <v>16</v>
      </c>
      <c r="B28" s="185">
        <v>25442549</v>
      </c>
      <c r="C28" s="186" t="s">
        <v>457</v>
      </c>
      <c r="D28" s="267">
        <v>7</v>
      </c>
      <c r="E28" s="260" t="s">
        <v>1007</v>
      </c>
      <c r="F28" s="313">
        <v>7</v>
      </c>
      <c r="G28" s="261" t="s">
        <v>1007</v>
      </c>
      <c r="H28" s="189">
        <v>74917.45015491649</v>
      </c>
      <c r="I28" s="189">
        <f t="shared" si="0"/>
        <v>77164.97365956398</v>
      </c>
      <c r="J28" s="190">
        <f t="shared" si="1"/>
        <v>96456.21707445498</v>
      </c>
      <c r="K28" s="289"/>
      <c r="L28" s="242"/>
      <c r="M28" s="234">
        <v>1000</v>
      </c>
    </row>
    <row r="29" spans="1:13" s="193" customFormat="1" ht="15" customHeight="1">
      <c r="A29" s="184">
        <v>17</v>
      </c>
      <c r="B29" s="185">
        <v>25442550</v>
      </c>
      <c r="C29" s="186" t="s">
        <v>458</v>
      </c>
      <c r="D29" s="267">
        <v>7</v>
      </c>
      <c r="E29" s="260" t="s">
        <v>1007</v>
      </c>
      <c r="F29" s="313">
        <v>7</v>
      </c>
      <c r="G29" s="261" t="s">
        <v>1007</v>
      </c>
      <c r="H29" s="189">
        <v>94850.33022363189</v>
      </c>
      <c r="I29" s="189">
        <f t="shared" si="0"/>
        <v>97695.84013034085</v>
      </c>
      <c r="J29" s="190">
        <f t="shared" si="1"/>
        <v>122119.80016292605</v>
      </c>
      <c r="K29" s="289"/>
      <c r="L29" s="242"/>
      <c r="M29" s="234">
        <v>1000</v>
      </c>
    </row>
    <row r="30" spans="1:13" s="29" customFormat="1" ht="15" customHeight="1">
      <c r="A30" s="58">
        <v>18</v>
      </c>
      <c r="B30" s="59">
        <v>25442551</v>
      </c>
      <c r="C30" s="60" t="s">
        <v>459</v>
      </c>
      <c r="D30" s="266">
        <v>7</v>
      </c>
      <c r="E30" s="260" t="s">
        <v>1007</v>
      </c>
      <c r="F30" s="312">
        <v>7</v>
      </c>
      <c r="G30" s="260" t="s">
        <v>1007</v>
      </c>
      <c r="H30" s="65">
        <v>101313.78580656482</v>
      </c>
      <c r="I30" s="65">
        <f t="shared" si="0"/>
        <v>104353.19938076177</v>
      </c>
      <c r="J30" s="66">
        <f t="shared" si="1"/>
        <v>130441.49922595221</v>
      </c>
      <c r="K30" s="288">
        <v>177825.31215324605</v>
      </c>
      <c r="L30" s="242">
        <f>K30*1.05</f>
        <v>186716.57776090837</v>
      </c>
      <c r="M30" s="235">
        <v>1000</v>
      </c>
    </row>
    <row r="31" spans="1:13" s="193" customFormat="1" ht="15" customHeight="1">
      <c r="A31" s="184">
        <v>19</v>
      </c>
      <c r="B31" s="185">
        <v>25442552</v>
      </c>
      <c r="C31" s="186" t="s">
        <v>460</v>
      </c>
      <c r="D31" s="267">
        <v>7</v>
      </c>
      <c r="E31" s="260" t="s">
        <v>1007</v>
      </c>
      <c r="F31" s="313">
        <v>7</v>
      </c>
      <c r="G31" s="261" t="s">
        <v>1007</v>
      </c>
      <c r="H31" s="189">
        <v>137130.0058379525</v>
      </c>
      <c r="I31" s="189">
        <f t="shared" si="0"/>
        <v>141243.9060130911</v>
      </c>
      <c r="J31" s="190">
        <f t="shared" si="1"/>
        <v>176554.88251636387</v>
      </c>
      <c r="K31" s="289"/>
      <c r="L31" s="242"/>
      <c r="M31" s="234">
        <v>1000</v>
      </c>
    </row>
    <row r="32" spans="1:13" s="29" customFormat="1" ht="15" customHeight="1">
      <c r="A32" s="58">
        <v>20</v>
      </c>
      <c r="B32" s="59">
        <v>25442553</v>
      </c>
      <c r="C32" s="60" t="s">
        <v>461</v>
      </c>
      <c r="D32" s="266">
        <v>7</v>
      </c>
      <c r="E32" s="260" t="s">
        <v>1007</v>
      </c>
      <c r="F32" s="312">
        <v>7</v>
      </c>
      <c r="G32" s="260" t="s">
        <v>1007</v>
      </c>
      <c r="H32" s="65">
        <v>154701.68748751713</v>
      </c>
      <c r="I32" s="65">
        <f t="shared" si="0"/>
        <v>159342.73811214266</v>
      </c>
      <c r="J32" s="66">
        <f t="shared" si="1"/>
        <v>199178.42264017832</v>
      </c>
      <c r="K32" s="288">
        <v>270048.16219435877</v>
      </c>
      <c r="L32" s="242">
        <f>K32*1.05</f>
        <v>283550.5703040767</v>
      </c>
      <c r="M32" s="235">
        <v>1000</v>
      </c>
    </row>
    <row r="33" spans="1:13" s="193" customFormat="1" ht="15" customHeight="1">
      <c r="A33" s="184">
        <v>21</v>
      </c>
      <c r="B33" s="185">
        <v>25442554</v>
      </c>
      <c r="C33" s="186" t="s">
        <v>462</v>
      </c>
      <c r="D33" s="267">
        <v>7</v>
      </c>
      <c r="E33" s="260" t="s">
        <v>1007</v>
      </c>
      <c r="F33" s="313">
        <v>7</v>
      </c>
      <c r="G33" s="261" t="s">
        <v>1007</v>
      </c>
      <c r="H33" s="189">
        <v>179348.32343607207</v>
      </c>
      <c r="I33" s="189">
        <f t="shared" si="0"/>
        <v>184728.77313915425</v>
      </c>
      <c r="J33" s="190">
        <f t="shared" si="1"/>
        <v>230910.9664239428</v>
      </c>
      <c r="K33" s="289"/>
      <c r="L33" s="242"/>
      <c r="M33" s="234">
        <v>1000</v>
      </c>
    </row>
    <row r="34" spans="1:13" s="29" customFormat="1" ht="15" customHeight="1">
      <c r="A34" s="58">
        <v>22</v>
      </c>
      <c r="B34" s="59">
        <v>25442555</v>
      </c>
      <c r="C34" s="60" t="s">
        <v>463</v>
      </c>
      <c r="D34" s="266">
        <v>7</v>
      </c>
      <c r="E34" s="260" t="s">
        <v>1007</v>
      </c>
      <c r="F34" s="312">
        <v>7</v>
      </c>
      <c r="G34" s="260" t="s">
        <v>1007</v>
      </c>
      <c r="H34" s="65">
        <v>210960.18102807444</v>
      </c>
      <c r="I34" s="65">
        <f t="shared" si="0"/>
        <v>217288.98645891668</v>
      </c>
      <c r="J34" s="66">
        <f t="shared" si="1"/>
        <v>271611.23307364585</v>
      </c>
      <c r="K34" s="288">
        <v>371266.09458321077</v>
      </c>
      <c r="L34" s="242">
        <f>K34*1.05</f>
        <v>389829.39931237133</v>
      </c>
      <c r="M34" s="235">
        <v>1000</v>
      </c>
    </row>
    <row r="35" spans="1:13" s="193" customFormat="1" ht="15" customHeight="1">
      <c r="A35" s="184">
        <v>23</v>
      </c>
      <c r="B35" s="185">
        <v>25442556</v>
      </c>
      <c r="C35" s="186" t="s">
        <v>464</v>
      </c>
      <c r="D35" s="267">
        <v>7</v>
      </c>
      <c r="E35" s="260" t="s">
        <v>1007</v>
      </c>
      <c r="F35" s="313">
        <v>7</v>
      </c>
      <c r="G35" s="261" t="s">
        <v>1007</v>
      </c>
      <c r="H35" s="189">
        <v>226109.77872200753</v>
      </c>
      <c r="I35" s="189">
        <f t="shared" si="0"/>
        <v>232893.07208366776</v>
      </c>
      <c r="J35" s="190">
        <f t="shared" si="1"/>
        <v>291116.3401045847</v>
      </c>
      <c r="K35" s="289"/>
      <c r="L35" s="242"/>
      <c r="M35" s="234">
        <v>1000</v>
      </c>
    </row>
    <row r="36" spans="1:13" s="29" customFormat="1" ht="15" customHeight="1">
      <c r="A36" s="58">
        <v>24</v>
      </c>
      <c r="B36" s="59">
        <v>25442557</v>
      </c>
      <c r="C36" s="60" t="s">
        <v>465</v>
      </c>
      <c r="D36" s="266">
        <v>19</v>
      </c>
      <c r="E36" s="260" t="s">
        <v>1007</v>
      </c>
      <c r="F36" s="312">
        <v>19</v>
      </c>
      <c r="G36" s="260" t="s">
        <v>1007</v>
      </c>
      <c r="H36" s="65">
        <v>295278.3464814429</v>
      </c>
      <c r="I36" s="65">
        <f t="shared" si="0"/>
        <v>304136.69687588623</v>
      </c>
      <c r="J36" s="66">
        <f t="shared" si="1"/>
        <v>380170.87109485775</v>
      </c>
      <c r="K36" s="288">
        <v>520534.44610902056</v>
      </c>
      <c r="L36" s="242">
        <f>K36*1.05</f>
        <v>546561.1684144716</v>
      </c>
      <c r="M36" s="235">
        <v>1000</v>
      </c>
    </row>
    <row r="37" spans="1:13" s="193" customFormat="1" ht="15" customHeight="1">
      <c r="A37" s="184">
        <v>25</v>
      </c>
      <c r="B37" s="185">
        <v>25442558</v>
      </c>
      <c r="C37" s="186" t="s">
        <v>466</v>
      </c>
      <c r="D37" s="267">
        <v>19</v>
      </c>
      <c r="E37" s="260" t="s">
        <v>1007</v>
      </c>
      <c r="F37" s="313">
        <v>19</v>
      </c>
      <c r="G37" s="261" t="s">
        <v>1007</v>
      </c>
      <c r="H37" s="189">
        <v>354199.2989393768</v>
      </c>
      <c r="I37" s="189">
        <f t="shared" si="0"/>
        <v>364825.2779075581</v>
      </c>
      <c r="J37" s="190">
        <f t="shared" si="1"/>
        <v>456031.5973844476</v>
      </c>
      <c r="K37" s="289"/>
      <c r="L37" s="242"/>
      <c r="M37" s="234">
        <v>500</v>
      </c>
    </row>
    <row r="38" spans="1:13" s="29" customFormat="1" ht="15" customHeight="1">
      <c r="A38" s="58">
        <v>26</v>
      </c>
      <c r="B38" s="59">
        <v>25442559</v>
      </c>
      <c r="C38" s="60" t="s">
        <v>467</v>
      </c>
      <c r="D38" s="266">
        <v>19</v>
      </c>
      <c r="E38" s="260" t="s">
        <v>1007</v>
      </c>
      <c r="F38" s="312">
        <v>19</v>
      </c>
      <c r="G38" s="260" t="s">
        <v>1007</v>
      </c>
      <c r="H38" s="65">
        <v>394955.0573615841</v>
      </c>
      <c r="I38" s="65">
        <f t="shared" si="0"/>
        <v>406803.7090824316</v>
      </c>
      <c r="J38" s="66">
        <f t="shared" si="1"/>
        <v>508504.63635303953</v>
      </c>
      <c r="K38" s="288">
        <v>716655.8633322964</v>
      </c>
      <c r="L38" s="242">
        <f>K38*1.05</f>
        <v>752488.6564989112</v>
      </c>
      <c r="M38" s="235">
        <v>500</v>
      </c>
    </row>
    <row r="39" spans="1:13" s="193" customFormat="1" ht="15" customHeight="1">
      <c r="A39" s="184">
        <v>27</v>
      </c>
      <c r="B39" s="185">
        <v>25442560</v>
      </c>
      <c r="C39" s="186" t="s">
        <v>468</v>
      </c>
      <c r="D39" s="267">
        <v>19</v>
      </c>
      <c r="E39" s="260" t="s">
        <v>1007</v>
      </c>
      <c r="F39" s="313">
        <v>19</v>
      </c>
      <c r="G39" s="261" t="s">
        <v>1007</v>
      </c>
      <c r="H39" s="189">
        <v>439603.57313050795</v>
      </c>
      <c r="I39" s="189">
        <f t="shared" si="0"/>
        <v>452791.6803244232</v>
      </c>
      <c r="J39" s="190">
        <f t="shared" si="1"/>
        <v>565989.6004055289</v>
      </c>
      <c r="K39" s="289"/>
      <c r="L39" s="242"/>
      <c r="M39" s="234">
        <v>500</v>
      </c>
    </row>
    <row r="40" spans="1:13" s="193" customFormat="1" ht="15" customHeight="1">
      <c r="A40" s="184">
        <v>28</v>
      </c>
      <c r="B40" s="185">
        <v>25442561</v>
      </c>
      <c r="C40" s="186" t="s">
        <v>469</v>
      </c>
      <c r="D40" s="267">
        <v>19</v>
      </c>
      <c r="E40" s="260" t="s">
        <v>1007</v>
      </c>
      <c r="F40" s="313">
        <v>19</v>
      </c>
      <c r="G40" s="261" t="s">
        <v>1007</v>
      </c>
      <c r="H40" s="189">
        <v>458268.4257384041</v>
      </c>
      <c r="I40" s="189">
        <f t="shared" si="0"/>
        <v>472016.4785105562</v>
      </c>
      <c r="J40" s="190">
        <f t="shared" si="1"/>
        <v>590020.5981381952</v>
      </c>
      <c r="K40" s="289"/>
      <c r="L40" s="242"/>
      <c r="M40" s="234">
        <v>500</v>
      </c>
    </row>
    <row r="41" spans="1:13" s="29" customFormat="1" ht="15" customHeight="1">
      <c r="A41" s="58">
        <v>29</v>
      </c>
      <c r="B41" s="59">
        <v>25442562</v>
      </c>
      <c r="C41" s="60" t="s">
        <v>470</v>
      </c>
      <c r="D41" s="266">
        <v>19</v>
      </c>
      <c r="E41" s="260" t="s">
        <v>1007</v>
      </c>
      <c r="F41" s="312">
        <v>19</v>
      </c>
      <c r="G41" s="260" t="s">
        <v>1007</v>
      </c>
      <c r="H41" s="65">
        <v>540930.9386432149</v>
      </c>
      <c r="I41" s="65">
        <f t="shared" si="0"/>
        <v>557158.8668025114</v>
      </c>
      <c r="J41" s="66">
        <f t="shared" si="1"/>
        <v>696448.5835031392</v>
      </c>
      <c r="K41" s="288">
        <v>987600.0860304402</v>
      </c>
      <c r="L41" s="242">
        <f>K41*1.05</f>
        <v>1036980.0903319622</v>
      </c>
      <c r="M41" s="235">
        <v>500</v>
      </c>
    </row>
    <row r="42" spans="1:13" s="193" customFormat="1" ht="15" customHeight="1">
      <c r="A42" s="184">
        <v>30</v>
      </c>
      <c r="B42" s="185">
        <v>25442563</v>
      </c>
      <c r="C42" s="186" t="s">
        <v>471</v>
      </c>
      <c r="D42" s="267">
        <v>19</v>
      </c>
      <c r="E42" s="260" t="s">
        <v>1007</v>
      </c>
      <c r="F42" s="313">
        <v>19</v>
      </c>
      <c r="G42" s="261" t="s">
        <v>1007</v>
      </c>
      <c r="H42" s="189">
        <v>579474.203720161</v>
      </c>
      <c r="I42" s="189">
        <f t="shared" si="0"/>
        <v>596858.4298317658</v>
      </c>
      <c r="J42" s="190">
        <f t="shared" si="1"/>
        <v>746073.0372897072</v>
      </c>
      <c r="K42" s="289"/>
      <c r="L42" s="242"/>
      <c r="M42" s="234">
        <v>500</v>
      </c>
    </row>
    <row r="43" spans="1:13" s="29" customFormat="1" ht="15" customHeight="1">
      <c r="A43" s="58">
        <v>31</v>
      </c>
      <c r="B43" s="59">
        <v>25442564</v>
      </c>
      <c r="C43" s="60" t="s">
        <v>472</v>
      </c>
      <c r="D43" s="266">
        <v>37</v>
      </c>
      <c r="E43" s="260" t="s">
        <v>1007</v>
      </c>
      <c r="F43" s="312">
        <v>37</v>
      </c>
      <c r="G43" s="260" t="s">
        <v>1007</v>
      </c>
      <c r="H43" s="65">
        <v>672267.0564959052</v>
      </c>
      <c r="I43" s="65">
        <f t="shared" si="0"/>
        <v>692435.0681907823</v>
      </c>
      <c r="J43" s="66">
        <f t="shared" si="1"/>
        <v>865543.8352384779</v>
      </c>
      <c r="K43" s="288">
        <v>1228278.3929542198</v>
      </c>
      <c r="L43" s="242">
        <f>K43*1.05</f>
        <v>1289692.312601931</v>
      </c>
      <c r="M43" s="235">
        <v>500</v>
      </c>
    </row>
    <row r="44" spans="1:13" s="193" customFormat="1" ht="15" customHeight="1">
      <c r="A44" s="184">
        <v>32</v>
      </c>
      <c r="B44" s="185">
        <v>25442565</v>
      </c>
      <c r="C44" s="186" t="s">
        <v>473</v>
      </c>
      <c r="D44" s="267">
        <v>37</v>
      </c>
      <c r="E44" s="260" t="s">
        <v>1007</v>
      </c>
      <c r="F44" s="313">
        <v>37</v>
      </c>
      <c r="G44" s="261" t="s">
        <v>1007</v>
      </c>
      <c r="H44" s="189">
        <v>705509.9997210639</v>
      </c>
      <c r="I44" s="189">
        <f t="shared" si="0"/>
        <v>726675.2997126958</v>
      </c>
      <c r="J44" s="190">
        <f t="shared" si="1"/>
        <v>908344.1246408697</v>
      </c>
      <c r="K44" s="289"/>
      <c r="L44" s="242"/>
      <c r="M44" s="234">
        <v>500</v>
      </c>
    </row>
    <row r="45" spans="1:13" s="29" customFormat="1" ht="15" customHeight="1">
      <c r="A45" s="58">
        <v>33</v>
      </c>
      <c r="B45" s="59">
        <v>25442566</v>
      </c>
      <c r="C45" s="60" t="s">
        <v>474</v>
      </c>
      <c r="D45" s="266">
        <v>37</v>
      </c>
      <c r="E45" s="260" t="s">
        <v>1007</v>
      </c>
      <c r="F45" s="312">
        <v>37</v>
      </c>
      <c r="G45" s="260" t="s">
        <v>1007</v>
      </c>
      <c r="H45" s="65">
        <v>848862.7760205363</v>
      </c>
      <c r="I45" s="65">
        <f t="shared" si="0"/>
        <v>874328.6593011525</v>
      </c>
      <c r="J45" s="66">
        <f t="shared" si="1"/>
        <v>1092910.8241264406</v>
      </c>
      <c r="K45" s="288">
        <v>1527231.2894869419</v>
      </c>
      <c r="L45" s="242">
        <f>K45*1.05</f>
        <v>1603592.853961289</v>
      </c>
      <c r="M45" s="235">
        <v>250</v>
      </c>
    </row>
    <row r="46" spans="1:13" s="29" customFormat="1" ht="15" customHeight="1">
      <c r="A46" s="58">
        <v>34</v>
      </c>
      <c r="B46" s="59">
        <v>25442567</v>
      </c>
      <c r="C46" s="60" t="s">
        <v>475</v>
      </c>
      <c r="D46" s="266">
        <v>37</v>
      </c>
      <c r="E46" s="260" t="s">
        <v>1007</v>
      </c>
      <c r="F46" s="312">
        <v>37</v>
      </c>
      <c r="G46" s="260" t="s">
        <v>1007</v>
      </c>
      <c r="H46" s="65">
        <v>1053379.7397974012</v>
      </c>
      <c r="I46" s="65">
        <f t="shared" si="0"/>
        <v>1084981.1319913233</v>
      </c>
      <c r="J46" s="66">
        <f t="shared" si="1"/>
        <v>1356226.414989154</v>
      </c>
      <c r="K46" s="288">
        <v>1932200.634228767</v>
      </c>
      <c r="L46" s="242">
        <f>K46*1.05</f>
        <v>2028810.6659402053</v>
      </c>
      <c r="M46" s="235">
        <v>250</v>
      </c>
    </row>
    <row r="47" spans="1:13" s="193" customFormat="1" ht="15" customHeight="1">
      <c r="A47" s="184">
        <v>35</v>
      </c>
      <c r="B47" s="185">
        <v>25442568</v>
      </c>
      <c r="C47" s="186" t="s">
        <v>476</v>
      </c>
      <c r="D47" s="267">
        <v>37</v>
      </c>
      <c r="E47" s="260" t="s">
        <v>1007</v>
      </c>
      <c r="F47" s="313">
        <v>37</v>
      </c>
      <c r="G47" s="261" t="s">
        <v>1007</v>
      </c>
      <c r="H47" s="189">
        <v>1129807.9104724948</v>
      </c>
      <c r="I47" s="189">
        <f t="shared" si="0"/>
        <v>1163702.1477866697</v>
      </c>
      <c r="J47" s="190">
        <f t="shared" si="1"/>
        <v>1454627.684733337</v>
      </c>
      <c r="K47" s="289"/>
      <c r="L47" s="242"/>
      <c r="M47" s="234">
        <v>250</v>
      </c>
    </row>
    <row r="48" spans="1:13" s="29" customFormat="1" ht="15" customHeight="1">
      <c r="A48" s="58">
        <v>36</v>
      </c>
      <c r="B48" s="59">
        <v>25442569</v>
      </c>
      <c r="C48" s="60" t="s">
        <v>477</v>
      </c>
      <c r="D48" s="266">
        <v>37</v>
      </c>
      <c r="E48" s="260" t="s">
        <v>1007</v>
      </c>
      <c r="F48" s="312">
        <v>37</v>
      </c>
      <c r="G48" s="260" t="s">
        <v>1007</v>
      </c>
      <c r="H48" s="65">
        <v>1339787.8265775216</v>
      </c>
      <c r="I48" s="65">
        <f t="shared" si="0"/>
        <v>1379981.4613748472</v>
      </c>
      <c r="J48" s="66">
        <f t="shared" si="1"/>
        <v>1724976.826718559</v>
      </c>
      <c r="K48" s="288">
        <v>2465230.094214835</v>
      </c>
      <c r="L48" s="242">
        <f>K48*1.05</f>
        <v>2588491.598925577</v>
      </c>
      <c r="M48" s="235">
        <v>250</v>
      </c>
    </row>
    <row r="49" spans="1:13" s="193" customFormat="1" ht="15" customHeight="1">
      <c r="A49" s="184">
        <v>37</v>
      </c>
      <c r="B49" s="185">
        <v>25442570</v>
      </c>
      <c r="C49" s="186" t="s">
        <v>478</v>
      </c>
      <c r="D49" s="267">
        <v>37</v>
      </c>
      <c r="E49" s="260" t="s">
        <v>1007</v>
      </c>
      <c r="F49" s="313">
        <v>37</v>
      </c>
      <c r="G49" s="261" t="s">
        <v>1007</v>
      </c>
      <c r="H49" s="189">
        <v>1395895.3442330812</v>
      </c>
      <c r="I49" s="189">
        <f t="shared" si="0"/>
        <v>1437772.2045600738</v>
      </c>
      <c r="J49" s="190">
        <f t="shared" si="1"/>
        <v>1797215.255700092</v>
      </c>
      <c r="K49" s="289"/>
      <c r="L49" s="242"/>
      <c r="M49" s="234">
        <v>250</v>
      </c>
    </row>
    <row r="50" spans="1:13" s="29" customFormat="1" ht="15" customHeight="1">
      <c r="A50" s="58">
        <v>38</v>
      </c>
      <c r="B50" s="59">
        <v>25442571</v>
      </c>
      <c r="C50" s="60" t="s">
        <v>479</v>
      </c>
      <c r="D50" s="266">
        <v>37</v>
      </c>
      <c r="E50" s="260" t="s">
        <v>1007</v>
      </c>
      <c r="F50" s="312">
        <v>37</v>
      </c>
      <c r="G50" s="260" t="s">
        <v>1007</v>
      </c>
      <c r="H50" s="65">
        <v>1638047.0092719693</v>
      </c>
      <c r="I50" s="65">
        <f t="shared" si="0"/>
        <v>1687188.4195501285</v>
      </c>
      <c r="J50" s="66">
        <f t="shared" si="1"/>
        <v>2108985.5244376604</v>
      </c>
      <c r="K50" s="288">
        <v>3065998.178178226</v>
      </c>
      <c r="L50" s="242">
        <f>K50*1.05</f>
        <v>3219298.0870871376</v>
      </c>
      <c r="M50" s="235">
        <v>250</v>
      </c>
    </row>
    <row r="51" spans="1:13" s="29" customFormat="1" ht="15" customHeight="1" thickBot="1">
      <c r="A51" s="69">
        <v>39</v>
      </c>
      <c r="B51" s="70">
        <v>25442572</v>
      </c>
      <c r="C51" s="71" t="s">
        <v>480</v>
      </c>
      <c r="D51" s="264">
        <v>37</v>
      </c>
      <c r="E51" s="265" t="s">
        <v>1007</v>
      </c>
      <c r="F51" s="268">
        <v>37</v>
      </c>
      <c r="G51" s="265" t="s">
        <v>1007</v>
      </c>
      <c r="H51" s="76">
        <v>2194275.554517629</v>
      </c>
      <c r="I51" s="76">
        <f t="shared" si="0"/>
        <v>2260103.821153158</v>
      </c>
      <c r="J51" s="77">
        <f t="shared" si="1"/>
        <v>2825129.776441447</v>
      </c>
      <c r="K51" s="296">
        <v>4012639.6901719444</v>
      </c>
      <c r="L51" s="243">
        <f>K51*1.05</f>
        <v>4213271.674680542</v>
      </c>
      <c r="M51" s="247">
        <v>250</v>
      </c>
    </row>
    <row r="52" spans="5:13" s="6" customFormat="1" ht="5.25" customHeight="1" thickTop="1">
      <c r="E52" s="7"/>
      <c r="G52" s="7"/>
      <c r="H52" s="8"/>
      <c r="I52" s="8"/>
      <c r="J52" s="8"/>
      <c r="K52" s="9"/>
      <c r="L52" s="9"/>
      <c r="M52" s="24"/>
    </row>
    <row r="53" spans="1:13" s="274" customFormat="1" ht="17.25" customHeight="1">
      <c r="A53" s="349" t="s">
        <v>1012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</row>
    <row r="54" spans="2:13" s="10" customFormat="1" ht="13.5" customHeight="1">
      <c r="B54" s="36" t="s">
        <v>669</v>
      </c>
      <c r="D54" s="11"/>
      <c r="E54" s="11"/>
      <c r="F54" s="11"/>
      <c r="G54" s="372" t="str">
        <f>'C ban'!$G$57:$M$57</f>
        <v>CADI-SUN, ngµy 01 th¸ng 07 n¨m 2015</v>
      </c>
      <c r="H54" s="372"/>
      <c r="I54" s="372"/>
      <c r="J54" s="372"/>
      <c r="K54" s="372"/>
      <c r="L54" s="372"/>
      <c r="M54" s="372"/>
    </row>
    <row r="55" spans="1:13" s="10" customFormat="1" ht="17.25" customHeight="1">
      <c r="A55" s="32" t="s">
        <v>668</v>
      </c>
      <c r="B55" s="33"/>
      <c r="D55" s="11"/>
      <c r="E55" s="11"/>
      <c r="F55" s="11"/>
      <c r="G55" s="367" t="s">
        <v>667</v>
      </c>
      <c r="H55" s="367"/>
      <c r="I55" s="367"/>
      <c r="J55" s="367"/>
      <c r="K55" s="367"/>
      <c r="L55" s="367"/>
      <c r="M55" s="367"/>
    </row>
    <row r="56" spans="1:13" s="10" customFormat="1" ht="11.25" customHeight="1">
      <c r="A56" s="13" t="s">
        <v>647</v>
      </c>
      <c r="B56" s="13"/>
      <c r="C56" s="12"/>
      <c r="D56" s="12"/>
      <c r="E56" s="14"/>
      <c r="F56" s="15"/>
      <c r="G56" s="364"/>
      <c r="H56" s="364"/>
      <c r="I56" s="364"/>
      <c r="J56" s="364"/>
      <c r="K56" s="364"/>
      <c r="L56" s="364"/>
      <c r="M56" s="364"/>
    </row>
    <row r="57" spans="1:13" s="4" customFormat="1" ht="11.25" customHeight="1">
      <c r="A57" s="13" t="s">
        <v>648</v>
      </c>
      <c r="B57" s="13"/>
      <c r="C57" s="18"/>
      <c r="D57" s="19"/>
      <c r="E57" s="19"/>
      <c r="F57" s="19"/>
      <c r="G57" s="20"/>
      <c r="H57" s="20"/>
      <c r="I57" s="20"/>
      <c r="J57" s="16"/>
      <c r="K57" s="21"/>
      <c r="L57" s="21"/>
      <c r="M57" s="25"/>
    </row>
    <row r="58" spans="1:13" s="10" customFormat="1" ht="11.25" customHeight="1">
      <c r="A58" s="13" t="s">
        <v>649</v>
      </c>
      <c r="B58" s="13"/>
      <c r="E58" s="23"/>
      <c r="K58" s="17"/>
      <c r="L58" s="17"/>
      <c r="M58" s="149"/>
    </row>
    <row r="59" spans="1:13" ht="12" customHeight="1">
      <c r="A59" s="271" t="s">
        <v>1010</v>
      </c>
      <c r="B59" s="13"/>
      <c r="C59" s="13"/>
      <c r="D59" s="13"/>
      <c r="E59" s="13"/>
      <c r="F59" s="13"/>
      <c r="G59" s="363" t="s">
        <v>694</v>
      </c>
      <c r="H59" s="363"/>
      <c r="I59" s="363"/>
      <c r="J59" s="363"/>
      <c r="K59" s="363"/>
      <c r="L59" s="363"/>
      <c r="M59" s="363"/>
    </row>
    <row r="60" spans="5:13" s="6" customFormat="1" ht="7.5">
      <c r="E60" s="7"/>
      <c r="G60" s="7"/>
      <c r="H60" s="8"/>
      <c r="I60" s="8"/>
      <c r="J60" s="8"/>
      <c r="K60" s="9"/>
      <c r="L60" s="9"/>
      <c r="M60" s="24"/>
    </row>
    <row r="61" spans="5:13" s="6" customFormat="1" ht="7.5">
      <c r="E61" s="7"/>
      <c r="G61" s="7"/>
      <c r="H61" s="8"/>
      <c r="I61" s="8"/>
      <c r="J61" s="8"/>
      <c r="K61" s="9"/>
      <c r="L61" s="9"/>
      <c r="M61" s="24"/>
    </row>
    <row r="62" spans="4:13" s="6" customFormat="1" ht="7.5">
      <c r="D62" s="30"/>
      <c r="E62" s="7"/>
      <c r="G62" s="7"/>
      <c r="H62" s="8"/>
      <c r="I62" s="8"/>
      <c r="J62" s="8"/>
      <c r="K62" s="9"/>
      <c r="L62" s="9"/>
      <c r="M62" s="24"/>
    </row>
    <row r="63" spans="5:13" s="6" customFormat="1" ht="7.5">
      <c r="E63" s="7"/>
      <c r="G63" s="7"/>
      <c r="H63" s="8"/>
      <c r="I63" s="8"/>
      <c r="J63" s="8"/>
      <c r="K63" s="9"/>
      <c r="L63" s="9"/>
      <c r="M63" s="24"/>
    </row>
    <row r="64" spans="5:13" s="6" customFormat="1" ht="7.5">
      <c r="E64" s="7"/>
      <c r="G64" s="7"/>
      <c r="H64" s="8"/>
      <c r="I64" s="8"/>
      <c r="J64" s="8"/>
      <c r="K64" s="9"/>
      <c r="L64" s="9"/>
      <c r="M64" s="24"/>
    </row>
  </sheetData>
  <sheetProtection/>
  <mergeCells count="18">
    <mergeCell ref="A4:M4"/>
    <mergeCell ref="A5:M5"/>
    <mergeCell ref="M10:M11"/>
    <mergeCell ref="D10:G10"/>
    <mergeCell ref="H10:H11"/>
    <mergeCell ref="F11:G11"/>
    <mergeCell ref="J10:J11"/>
    <mergeCell ref="D11:E11"/>
    <mergeCell ref="A10:A12"/>
    <mergeCell ref="K10:L10"/>
    <mergeCell ref="C10:C12"/>
    <mergeCell ref="B10:B12"/>
    <mergeCell ref="G59:M59"/>
    <mergeCell ref="G54:M54"/>
    <mergeCell ref="G55:M55"/>
    <mergeCell ref="I10:I11"/>
    <mergeCell ref="A53:M53"/>
    <mergeCell ref="G56:M56"/>
  </mergeCells>
  <printOptions/>
  <pageMargins left="1.05" right="0" top="0" bottom="0" header="0" footer="0"/>
  <pageSetup horizontalDpi="600" verticalDpi="600" orientation="portrait" paperSize="9"/>
  <headerFooter alignWithMargins="0">
    <oddFooter>&amp;CTrang 14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M72"/>
  <sheetViews>
    <sheetView zoomScale="120" zoomScaleNormal="120" workbookViewId="0" topLeftCell="A1">
      <selection activeCell="G63" sqref="G63:M63"/>
    </sheetView>
  </sheetViews>
  <sheetFormatPr defaultColWidth="8.875" defaultRowHeight="12.75"/>
  <cols>
    <col min="1" max="1" width="3.50390625" style="0" customWidth="1"/>
    <col min="2" max="2" width="13.125" style="0" customWidth="1"/>
    <col min="3" max="3" width="19.875" style="0" customWidth="1"/>
    <col min="4" max="4" width="5.625" style="0" customWidth="1"/>
    <col min="5" max="5" width="7.00390625" style="1" bestFit="1" customWidth="1"/>
    <col min="6" max="6" width="5.625" style="0" customWidth="1"/>
    <col min="7" max="7" width="7.00390625" style="1" bestFit="1" customWidth="1"/>
    <col min="8" max="8" width="2.00390625" style="2" hidden="1" customWidth="1"/>
    <col min="9" max="9" width="0.6171875" style="2" hidden="1" customWidth="1"/>
    <col min="10" max="10" width="1.4921875" style="2" hidden="1" customWidth="1"/>
    <col min="11" max="12" width="11.625" style="3" customWidth="1"/>
    <col min="13" max="13" width="10.375" style="26" customWidth="1"/>
  </cols>
  <sheetData>
    <row r="1" ht="12.75"/>
    <row r="2" ht="12.75"/>
    <row r="3" ht="21.75" customHeight="1"/>
    <row r="4" spans="1:13" ht="20.25" customHeight="1">
      <c r="A4" s="348" t="s">
        <v>670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spans="1:13" ht="10.5">
      <c r="A5" s="427" t="s">
        <v>682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</row>
    <row r="6" spans="2:13" ht="9.75">
      <c r="B6" s="27"/>
      <c r="C6" s="39" t="s">
        <v>1004</v>
      </c>
      <c r="D6" s="39"/>
      <c r="E6" s="39"/>
      <c r="F6" s="39"/>
      <c r="G6" s="39"/>
      <c r="H6" s="39"/>
      <c r="I6" s="39"/>
      <c r="J6" s="39"/>
      <c r="K6" s="39"/>
      <c r="L6" s="39"/>
      <c r="M6" s="27"/>
    </row>
    <row r="7" spans="2:13" ht="9.75">
      <c r="B7" s="27"/>
      <c r="C7" s="39" t="s">
        <v>981</v>
      </c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2:13" ht="10.5" thickBot="1">
      <c r="B8" s="27"/>
      <c r="C8" s="39" t="s">
        <v>982</v>
      </c>
      <c r="D8" s="39"/>
      <c r="E8" s="39"/>
      <c r="F8" s="39"/>
      <c r="G8" s="39"/>
      <c r="H8" s="39"/>
      <c r="I8" s="39"/>
      <c r="J8" s="39"/>
      <c r="K8" s="39"/>
      <c r="L8" s="39"/>
      <c r="M8" s="39"/>
    </row>
    <row r="9" ht="0.75" customHeight="1" thickBot="1"/>
    <row r="10" spans="1:13" s="4" customFormat="1" ht="24" customHeight="1" thickTop="1">
      <c r="A10" s="365" t="s">
        <v>643</v>
      </c>
      <c r="B10" s="361" t="s">
        <v>644</v>
      </c>
      <c r="C10" s="352" t="s">
        <v>645</v>
      </c>
      <c r="D10" s="368" t="s">
        <v>0</v>
      </c>
      <c r="E10" s="369"/>
      <c r="F10" s="369"/>
      <c r="G10" s="369"/>
      <c r="H10" s="359" t="s">
        <v>1</v>
      </c>
      <c r="I10" s="359" t="s">
        <v>2</v>
      </c>
      <c r="J10" s="370" t="s">
        <v>3</v>
      </c>
      <c r="K10" s="380" t="s">
        <v>650</v>
      </c>
      <c r="L10" s="381"/>
      <c r="M10" s="355" t="s">
        <v>651</v>
      </c>
    </row>
    <row r="11" spans="1:13" s="4" customFormat="1" ht="12.75" customHeight="1">
      <c r="A11" s="366"/>
      <c r="B11" s="362"/>
      <c r="C11" s="353"/>
      <c r="D11" s="357" t="s">
        <v>4</v>
      </c>
      <c r="E11" s="358"/>
      <c r="F11" s="358" t="s">
        <v>646</v>
      </c>
      <c r="G11" s="358"/>
      <c r="H11" s="360"/>
      <c r="I11" s="360"/>
      <c r="J11" s="371"/>
      <c r="K11" s="286" t="s">
        <v>1006</v>
      </c>
      <c r="L11" s="240" t="s">
        <v>1005</v>
      </c>
      <c r="M11" s="374"/>
    </row>
    <row r="12" spans="1:13" s="5" customFormat="1" ht="9">
      <c r="A12" s="366"/>
      <c r="B12" s="362"/>
      <c r="C12" s="353"/>
      <c r="D12" s="51" t="s">
        <v>642</v>
      </c>
      <c r="E12" s="52" t="s">
        <v>5</v>
      </c>
      <c r="F12" s="53" t="s">
        <v>642</v>
      </c>
      <c r="G12" s="52" t="s">
        <v>5</v>
      </c>
      <c r="H12" s="54" t="s">
        <v>6</v>
      </c>
      <c r="I12" s="54" t="s">
        <v>6</v>
      </c>
      <c r="J12" s="55" t="s">
        <v>6</v>
      </c>
      <c r="K12" s="287" t="s">
        <v>664</v>
      </c>
      <c r="L12" s="241" t="s">
        <v>664</v>
      </c>
      <c r="M12" s="223" t="s">
        <v>652</v>
      </c>
    </row>
    <row r="13" spans="1:13" s="28" customFormat="1" ht="12.75" customHeight="1">
      <c r="A13" s="104">
        <v>1</v>
      </c>
      <c r="B13" s="116">
        <v>25472501</v>
      </c>
      <c r="C13" s="117" t="s">
        <v>481</v>
      </c>
      <c r="D13" s="266">
        <v>7</v>
      </c>
      <c r="E13" s="260">
        <v>0.67</v>
      </c>
      <c r="F13" s="312">
        <v>7</v>
      </c>
      <c r="G13" s="260">
        <v>0.52</v>
      </c>
      <c r="H13" s="100"/>
      <c r="I13" s="100"/>
      <c r="J13" s="108"/>
      <c r="K13" s="228">
        <v>48999.462265131646</v>
      </c>
      <c r="L13" s="314">
        <f aca="true" t="shared" si="0" ref="L13:L59">K13*1.05</f>
        <v>51449.43537838823</v>
      </c>
      <c r="M13" s="224">
        <v>2000</v>
      </c>
    </row>
    <row r="14" spans="1:13" s="28" customFormat="1" ht="12.75" customHeight="1">
      <c r="A14" s="104">
        <v>2</v>
      </c>
      <c r="B14" s="116">
        <v>25472502</v>
      </c>
      <c r="C14" s="117" t="s">
        <v>482</v>
      </c>
      <c r="D14" s="266">
        <v>7</v>
      </c>
      <c r="E14" s="260">
        <v>0.85</v>
      </c>
      <c r="F14" s="312">
        <v>7</v>
      </c>
      <c r="G14" s="260">
        <v>0.67</v>
      </c>
      <c r="H14" s="100"/>
      <c r="I14" s="100"/>
      <c r="J14" s="108"/>
      <c r="K14" s="228">
        <v>68539.32695912408</v>
      </c>
      <c r="L14" s="314">
        <f t="shared" si="0"/>
        <v>71966.29330708028</v>
      </c>
      <c r="M14" s="224">
        <v>2000</v>
      </c>
    </row>
    <row r="15" spans="1:13" s="28" customFormat="1" ht="12.75" customHeight="1">
      <c r="A15" s="104">
        <v>3</v>
      </c>
      <c r="B15" s="116">
        <v>25472503</v>
      </c>
      <c r="C15" s="117" t="s">
        <v>483</v>
      </c>
      <c r="D15" s="266">
        <v>7</v>
      </c>
      <c r="E15" s="260">
        <v>1.05</v>
      </c>
      <c r="F15" s="312">
        <v>7</v>
      </c>
      <c r="G15" s="260">
        <v>0.85</v>
      </c>
      <c r="H15" s="100"/>
      <c r="I15" s="100"/>
      <c r="J15" s="108"/>
      <c r="K15" s="228">
        <v>91204.77589596444</v>
      </c>
      <c r="L15" s="314">
        <f t="shared" si="0"/>
        <v>95765.01469076266</v>
      </c>
      <c r="M15" s="224">
        <v>2000</v>
      </c>
    </row>
    <row r="16" spans="1:13" s="206" customFormat="1" ht="12.75" customHeight="1">
      <c r="A16" s="200">
        <v>4</v>
      </c>
      <c r="B16" s="201">
        <v>25472504</v>
      </c>
      <c r="C16" s="202" t="s">
        <v>484</v>
      </c>
      <c r="D16" s="267">
        <v>7</v>
      </c>
      <c r="E16" s="261">
        <v>1.2</v>
      </c>
      <c r="F16" s="313">
        <v>7</v>
      </c>
      <c r="G16" s="261">
        <v>1.05</v>
      </c>
      <c r="H16" s="203"/>
      <c r="I16" s="203"/>
      <c r="J16" s="204"/>
      <c r="K16" s="229"/>
      <c r="L16" s="314"/>
      <c r="M16" s="225">
        <v>2000</v>
      </c>
    </row>
    <row r="17" spans="1:13" s="28" customFormat="1" ht="12.75" customHeight="1">
      <c r="A17" s="104">
        <v>5</v>
      </c>
      <c r="B17" s="116">
        <v>25472548</v>
      </c>
      <c r="C17" s="117" t="s">
        <v>940</v>
      </c>
      <c r="D17" s="266">
        <v>7</v>
      </c>
      <c r="E17" s="260" t="s">
        <v>1007</v>
      </c>
      <c r="F17" s="312">
        <v>7</v>
      </c>
      <c r="G17" s="260">
        <v>1.05</v>
      </c>
      <c r="H17" s="100"/>
      <c r="I17" s="100"/>
      <c r="J17" s="108"/>
      <c r="K17" s="228">
        <v>130999.45054037446</v>
      </c>
      <c r="L17" s="314">
        <f t="shared" si="0"/>
        <v>137549.4230673932</v>
      </c>
      <c r="M17" s="224">
        <v>1000</v>
      </c>
    </row>
    <row r="18" spans="1:13" s="206" customFormat="1" ht="12.75" customHeight="1">
      <c r="A18" s="200">
        <v>7</v>
      </c>
      <c r="B18" s="201">
        <v>25472549</v>
      </c>
      <c r="C18" s="202" t="s">
        <v>485</v>
      </c>
      <c r="D18" s="267">
        <v>7</v>
      </c>
      <c r="E18" s="260" t="s">
        <v>1007</v>
      </c>
      <c r="F18" s="313">
        <v>7</v>
      </c>
      <c r="G18" s="261">
        <v>1.2</v>
      </c>
      <c r="H18" s="203"/>
      <c r="I18" s="203"/>
      <c r="J18" s="204"/>
      <c r="K18" s="229"/>
      <c r="L18" s="314"/>
      <c r="M18" s="225">
        <v>1000</v>
      </c>
    </row>
    <row r="19" spans="1:13" s="206" customFormat="1" ht="12.75" customHeight="1">
      <c r="A19" s="200">
        <v>8</v>
      </c>
      <c r="B19" s="201">
        <v>25472550</v>
      </c>
      <c r="C19" s="202" t="s">
        <v>486</v>
      </c>
      <c r="D19" s="267">
        <v>7</v>
      </c>
      <c r="E19" s="260" t="s">
        <v>1007</v>
      </c>
      <c r="F19" s="313">
        <v>7</v>
      </c>
      <c r="G19" s="260" t="s">
        <v>1007</v>
      </c>
      <c r="H19" s="203"/>
      <c r="I19" s="203"/>
      <c r="J19" s="204"/>
      <c r="K19" s="229"/>
      <c r="L19" s="314"/>
      <c r="M19" s="225">
        <v>1000</v>
      </c>
    </row>
    <row r="20" spans="1:13" s="206" customFormat="1" ht="12.75" customHeight="1">
      <c r="A20" s="200">
        <v>9</v>
      </c>
      <c r="B20" s="201">
        <v>25472551</v>
      </c>
      <c r="C20" s="202" t="s">
        <v>487</v>
      </c>
      <c r="D20" s="267">
        <v>7</v>
      </c>
      <c r="E20" s="260" t="s">
        <v>1007</v>
      </c>
      <c r="F20" s="313">
        <v>7</v>
      </c>
      <c r="G20" s="261">
        <v>1.2</v>
      </c>
      <c r="H20" s="203"/>
      <c r="I20" s="203"/>
      <c r="J20" s="204"/>
      <c r="K20" s="229"/>
      <c r="L20" s="314"/>
      <c r="M20" s="225">
        <v>1000</v>
      </c>
    </row>
    <row r="21" spans="1:13" s="28" customFormat="1" ht="12.75" customHeight="1">
      <c r="A21" s="104">
        <v>10</v>
      </c>
      <c r="B21" s="116">
        <v>25472552</v>
      </c>
      <c r="C21" s="117" t="s">
        <v>488</v>
      </c>
      <c r="D21" s="266">
        <v>7</v>
      </c>
      <c r="E21" s="260" t="s">
        <v>1007</v>
      </c>
      <c r="F21" s="312">
        <v>7</v>
      </c>
      <c r="G21" s="260" t="s">
        <v>1007</v>
      </c>
      <c r="H21" s="100"/>
      <c r="I21" s="100"/>
      <c r="J21" s="108"/>
      <c r="K21" s="228">
        <v>193688.83058742055</v>
      </c>
      <c r="L21" s="314">
        <f t="shared" si="0"/>
        <v>203373.2721167916</v>
      </c>
      <c r="M21" s="224">
        <v>1000</v>
      </c>
    </row>
    <row r="22" spans="1:13" s="206" customFormat="1" ht="12.75" customHeight="1">
      <c r="A22" s="200">
        <v>11</v>
      </c>
      <c r="B22" s="201">
        <v>25472553</v>
      </c>
      <c r="C22" s="202" t="s">
        <v>489</v>
      </c>
      <c r="D22" s="267">
        <v>7</v>
      </c>
      <c r="E22" s="260" t="s">
        <v>1007</v>
      </c>
      <c r="F22" s="313">
        <v>7</v>
      </c>
      <c r="G22" s="260" t="s">
        <v>1007</v>
      </c>
      <c r="H22" s="203"/>
      <c r="I22" s="203"/>
      <c r="J22" s="204"/>
      <c r="K22" s="229"/>
      <c r="L22" s="314"/>
      <c r="M22" s="225">
        <v>1000</v>
      </c>
    </row>
    <row r="23" spans="1:13" s="206" customFormat="1" ht="12.75" customHeight="1">
      <c r="A23" s="200">
        <v>12</v>
      </c>
      <c r="B23" s="201">
        <v>25472554</v>
      </c>
      <c r="C23" s="202" t="s">
        <v>490</v>
      </c>
      <c r="D23" s="267">
        <v>7</v>
      </c>
      <c r="E23" s="260" t="s">
        <v>1007</v>
      </c>
      <c r="F23" s="313">
        <v>7</v>
      </c>
      <c r="G23" s="260" t="s">
        <v>1007</v>
      </c>
      <c r="H23" s="203"/>
      <c r="I23" s="203"/>
      <c r="J23" s="204"/>
      <c r="K23" s="229"/>
      <c r="L23" s="314"/>
      <c r="M23" s="225">
        <v>1000</v>
      </c>
    </row>
    <row r="24" spans="1:13" s="28" customFormat="1" ht="12.75" customHeight="1">
      <c r="A24" s="104">
        <v>13</v>
      </c>
      <c r="B24" s="116">
        <v>25472555</v>
      </c>
      <c r="C24" s="117" t="s">
        <v>491</v>
      </c>
      <c r="D24" s="266">
        <v>7</v>
      </c>
      <c r="E24" s="260" t="s">
        <v>1007</v>
      </c>
      <c r="F24" s="312">
        <v>7</v>
      </c>
      <c r="G24" s="260" t="s">
        <v>1007</v>
      </c>
      <c r="H24" s="100"/>
      <c r="I24" s="100"/>
      <c r="J24" s="108"/>
      <c r="K24" s="228">
        <v>294660.175861106</v>
      </c>
      <c r="L24" s="314">
        <f t="shared" si="0"/>
        <v>309393.18465416133</v>
      </c>
      <c r="M24" s="224">
        <v>1000</v>
      </c>
    </row>
    <row r="25" spans="1:13" s="206" customFormat="1" ht="12.75" customHeight="1">
      <c r="A25" s="200">
        <v>14</v>
      </c>
      <c r="B25" s="201">
        <v>25472556</v>
      </c>
      <c r="C25" s="202" t="s">
        <v>492</v>
      </c>
      <c r="D25" s="267">
        <v>7</v>
      </c>
      <c r="E25" s="260" t="s">
        <v>1007</v>
      </c>
      <c r="F25" s="313">
        <v>7</v>
      </c>
      <c r="G25" s="260" t="s">
        <v>1007</v>
      </c>
      <c r="H25" s="203"/>
      <c r="I25" s="203"/>
      <c r="J25" s="204"/>
      <c r="K25" s="229"/>
      <c r="L25" s="314"/>
      <c r="M25" s="225">
        <v>1000</v>
      </c>
    </row>
    <row r="26" spans="1:13" s="28" customFormat="1" ht="12.75" customHeight="1">
      <c r="A26" s="104">
        <v>15</v>
      </c>
      <c r="B26" s="116">
        <v>25472557</v>
      </c>
      <c r="C26" s="117" t="s">
        <v>493</v>
      </c>
      <c r="D26" s="266">
        <v>7</v>
      </c>
      <c r="E26" s="260" t="s">
        <v>1007</v>
      </c>
      <c r="F26" s="312">
        <v>7</v>
      </c>
      <c r="G26" s="260" t="s">
        <v>1007</v>
      </c>
      <c r="H26" s="100"/>
      <c r="I26" s="100"/>
      <c r="J26" s="108"/>
      <c r="K26" s="228">
        <v>373260.3918333617</v>
      </c>
      <c r="L26" s="314">
        <f t="shared" si="0"/>
        <v>391923.4114250298</v>
      </c>
      <c r="M26" s="224">
        <v>1000</v>
      </c>
    </row>
    <row r="27" spans="1:13" s="28" customFormat="1" ht="12.75" customHeight="1">
      <c r="A27" s="104">
        <v>16</v>
      </c>
      <c r="B27" s="116">
        <v>25472558</v>
      </c>
      <c r="C27" s="117" t="s">
        <v>494</v>
      </c>
      <c r="D27" s="266">
        <v>7</v>
      </c>
      <c r="E27" s="260" t="s">
        <v>1007</v>
      </c>
      <c r="F27" s="312">
        <v>7</v>
      </c>
      <c r="G27" s="260" t="s">
        <v>1007</v>
      </c>
      <c r="H27" s="100"/>
      <c r="I27" s="100"/>
      <c r="J27" s="108"/>
      <c r="K27" s="228">
        <v>419672.0018097723</v>
      </c>
      <c r="L27" s="314">
        <f t="shared" si="0"/>
        <v>440655.6019002609</v>
      </c>
      <c r="M27" s="224">
        <v>1000</v>
      </c>
    </row>
    <row r="28" spans="1:13" s="206" customFormat="1" ht="12.75" customHeight="1">
      <c r="A28" s="200">
        <v>17</v>
      </c>
      <c r="B28" s="201">
        <v>25472559</v>
      </c>
      <c r="C28" s="202" t="s">
        <v>495</v>
      </c>
      <c r="D28" s="267">
        <v>7</v>
      </c>
      <c r="E28" s="260" t="s">
        <v>1007</v>
      </c>
      <c r="F28" s="313">
        <v>7</v>
      </c>
      <c r="G28" s="260" t="s">
        <v>1007</v>
      </c>
      <c r="H28" s="203"/>
      <c r="I28" s="203"/>
      <c r="J28" s="204"/>
      <c r="K28" s="229"/>
      <c r="L28" s="314"/>
      <c r="M28" s="225">
        <v>1000</v>
      </c>
    </row>
    <row r="29" spans="1:13" s="206" customFormat="1" ht="12.75" customHeight="1">
      <c r="A29" s="200">
        <v>18</v>
      </c>
      <c r="B29" s="201">
        <v>25472560</v>
      </c>
      <c r="C29" s="202" t="s">
        <v>496</v>
      </c>
      <c r="D29" s="267">
        <v>7</v>
      </c>
      <c r="E29" s="260" t="s">
        <v>1007</v>
      </c>
      <c r="F29" s="313">
        <v>7</v>
      </c>
      <c r="G29" s="260" t="s">
        <v>1007</v>
      </c>
      <c r="H29" s="203"/>
      <c r="I29" s="203"/>
      <c r="J29" s="204"/>
      <c r="K29" s="229"/>
      <c r="L29" s="314"/>
      <c r="M29" s="225">
        <v>1000</v>
      </c>
    </row>
    <row r="30" spans="1:13" s="28" customFormat="1" ht="12.75" customHeight="1">
      <c r="A30" s="104">
        <v>19</v>
      </c>
      <c r="B30" s="116">
        <v>25472561</v>
      </c>
      <c r="C30" s="117" t="s">
        <v>497</v>
      </c>
      <c r="D30" s="266">
        <v>19</v>
      </c>
      <c r="E30" s="260" t="s">
        <v>1007</v>
      </c>
      <c r="F30" s="312">
        <v>7</v>
      </c>
      <c r="G30" s="260" t="s">
        <v>1007</v>
      </c>
      <c r="H30" s="100"/>
      <c r="I30" s="100"/>
      <c r="J30" s="108"/>
      <c r="K30" s="228">
        <v>540549.6724076843</v>
      </c>
      <c r="L30" s="314">
        <f t="shared" si="0"/>
        <v>567577.1560280685</v>
      </c>
      <c r="M30" s="224">
        <v>1000</v>
      </c>
    </row>
    <row r="31" spans="1:13" s="28" customFormat="1" ht="12.75" customHeight="1">
      <c r="A31" s="104">
        <v>20</v>
      </c>
      <c r="B31" s="116">
        <v>25472562</v>
      </c>
      <c r="C31" s="117" t="s">
        <v>498</v>
      </c>
      <c r="D31" s="266">
        <v>19</v>
      </c>
      <c r="E31" s="260" t="s">
        <v>1007</v>
      </c>
      <c r="F31" s="312">
        <v>7</v>
      </c>
      <c r="G31" s="260" t="s">
        <v>1007</v>
      </c>
      <c r="H31" s="100"/>
      <c r="I31" s="100"/>
      <c r="J31" s="108"/>
      <c r="K31" s="228">
        <v>591777.628883836</v>
      </c>
      <c r="L31" s="314">
        <f t="shared" si="0"/>
        <v>621366.5103280278</v>
      </c>
      <c r="M31" s="224">
        <v>1000</v>
      </c>
    </row>
    <row r="32" spans="1:13" s="206" customFormat="1" ht="12.75" customHeight="1">
      <c r="A32" s="200">
        <v>21</v>
      </c>
      <c r="B32" s="201">
        <v>25472563</v>
      </c>
      <c r="C32" s="202" t="s">
        <v>499</v>
      </c>
      <c r="D32" s="267">
        <v>19</v>
      </c>
      <c r="E32" s="260" t="s">
        <v>1007</v>
      </c>
      <c r="F32" s="313">
        <v>7</v>
      </c>
      <c r="G32" s="260" t="s">
        <v>1007</v>
      </c>
      <c r="H32" s="203"/>
      <c r="I32" s="203"/>
      <c r="J32" s="204"/>
      <c r="K32" s="229"/>
      <c r="L32" s="314"/>
      <c r="M32" s="225">
        <v>1000</v>
      </c>
    </row>
    <row r="33" spans="1:13" s="206" customFormat="1" ht="12.75" customHeight="1">
      <c r="A33" s="200">
        <v>22</v>
      </c>
      <c r="B33" s="201">
        <v>25472564</v>
      </c>
      <c r="C33" s="202" t="s">
        <v>500</v>
      </c>
      <c r="D33" s="267">
        <v>19</v>
      </c>
      <c r="E33" s="260" t="s">
        <v>1007</v>
      </c>
      <c r="F33" s="313">
        <v>7</v>
      </c>
      <c r="G33" s="260" t="s">
        <v>1007</v>
      </c>
      <c r="H33" s="203"/>
      <c r="I33" s="203"/>
      <c r="J33" s="204"/>
      <c r="K33" s="229"/>
      <c r="L33" s="314"/>
      <c r="M33" s="225">
        <v>1000</v>
      </c>
    </row>
    <row r="34" spans="1:13" s="28" customFormat="1" ht="12.75" customHeight="1">
      <c r="A34" s="104">
        <v>23</v>
      </c>
      <c r="B34" s="116">
        <v>25472565</v>
      </c>
      <c r="C34" s="117" t="s">
        <v>501</v>
      </c>
      <c r="D34" s="266">
        <v>19</v>
      </c>
      <c r="E34" s="260" t="s">
        <v>1007</v>
      </c>
      <c r="F34" s="312">
        <v>7</v>
      </c>
      <c r="G34" s="260" t="s">
        <v>1007</v>
      </c>
      <c r="H34" s="100"/>
      <c r="I34" s="100"/>
      <c r="J34" s="108"/>
      <c r="K34" s="228">
        <v>737462.3183052135</v>
      </c>
      <c r="L34" s="314">
        <f t="shared" si="0"/>
        <v>774335.4342204742</v>
      </c>
      <c r="M34" s="224">
        <v>500</v>
      </c>
    </row>
    <row r="35" spans="1:13" s="28" customFormat="1" ht="12.75" customHeight="1">
      <c r="A35" s="104">
        <v>24</v>
      </c>
      <c r="B35" s="116">
        <v>25472566</v>
      </c>
      <c r="C35" s="117" t="s">
        <v>502</v>
      </c>
      <c r="D35" s="266">
        <v>19</v>
      </c>
      <c r="E35" s="260" t="s">
        <v>1007</v>
      </c>
      <c r="F35" s="312">
        <v>19</v>
      </c>
      <c r="G35" s="260" t="s">
        <v>1007</v>
      </c>
      <c r="H35" s="100"/>
      <c r="I35" s="100"/>
      <c r="J35" s="108"/>
      <c r="K35" s="228">
        <v>811102.9246622238</v>
      </c>
      <c r="L35" s="314">
        <f t="shared" si="0"/>
        <v>851658.070895335</v>
      </c>
      <c r="M35" s="224">
        <v>500</v>
      </c>
    </row>
    <row r="36" spans="1:13" s="206" customFormat="1" ht="12.75" customHeight="1">
      <c r="A36" s="200">
        <v>25</v>
      </c>
      <c r="B36" s="201">
        <v>25472567</v>
      </c>
      <c r="C36" s="202" t="s">
        <v>503</v>
      </c>
      <c r="D36" s="267">
        <v>19</v>
      </c>
      <c r="E36" s="260" t="s">
        <v>1007</v>
      </c>
      <c r="F36" s="313">
        <v>7</v>
      </c>
      <c r="G36" s="260" t="s">
        <v>1007</v>
      </c>
      <c r="H36" s="203"/>
      <c r="I36" s="203"/>
      <c r="J36" s="204"/>
      <c r="K36" s="229"/>
      <c r="L36" s="314"/>
      <c r="M36" s="225">
        <v>500</v>
      </c>
    </row>
    <row r="37" spans="1:13" s="206" customFormat="1" ht="12.75" customHeight="1">
      <c r="A37" s="200">
        <v>26</v>
      </c>
      <c r="B37" s="201">
        <v>25472568</v>
      </c>
      <c r="C37" s="202" t="s">
        <v>504</v>
      </c>
      <c r="D37" s="267">
        <v>19</v>
      </c>
      <c r="E37" s="260" t="s">
        <v>1007</v>
      </c>
      <c r="F37" s="313">
        <v>19</v>
      </c>
      <c r="G37" s="260" t="s">
        <v>1007</v>
      </c>
      <c r="H37" s="203"/>
      <c r="I37" s="203"/>
      <c r="J37" s="204"/>
      <c r="K37" s="229"/>
      <c r="L37" s="314"/>
      <c r="M37" s="225">
        <v>500</v>
      </c>
    </row>
    <row r="38" spans="1:13" s="28" customFormat="1" ht="12.75" customHeight="1">
      <c r="A38" s="104">
        <v>27</v>
      </c>
      <c r="B38" s="116">
        <v>25472569</v>
      </c>
      <c r="C38" s="117" t="s">
        <v>505</v>
      </c>
      <c r="D38" s="266">
        <v>19</v>
      </c>
      <c r="E38" s="260" t="s">
        <v>1007</v>
      </c>
      <c r="F38" s="312">
        <v>19</v>
      </c>
      <c r="G38" s="260" t="s">
        <v>1007</v>
      </c>
      <c r="H38" s="100"/>
      <c r="I38" s="100"/>
      <c r="J38" s="108"/>
      <c r="K38" s="228">
        <v>1017178.0211891392</v>
      </c>
      <c r="L38" s="314">
        <f t="shared" si="0"/>
        <v>1068036.9222485963</v>
      </c>
      <c r="M38" s="224">
        <v>500</v>
      </c>
    </row>
    <row r="39" spans="1:13" s="28" customFormat="1" ht="12.75" customHeight="1">
      <c r="A39" s="104">
        <v>28</v>
      </c>
      <c r="B39" s="116">
        <v>25472570</v>
      </c>
      <c r="C39" s="117" t="s">
        <v>506</v>
      </c>
      <c r="D39" s="266">
        <v>19</v>
      </c>
      <c r="E39" s="260" t="s">
        <v>1007</v>
      </c>
      <c r="F39" s="312">
        <v>19</v>
      </c>
      <c r="G39" s="260" t="s">
        <v>1007</v>
      </c>
      <c r="H39" s="100"/>
      <c r="I39" s="100"/>
      <c r="J39" s="108"/>
      <c r="K39" s="228">
        <v>1110432.7822723077</v>
      </c>
      <c r="L39" s="314">
        <f t="shared" si="0"/>
        <v>1165954.4213859232</v>
      </c>
      <c r="M39" s="224">
        <v>500</v>
      </c>
    </row>
    <row r="40" spans="1:13" s="206" customFormat="1" ht="12.75" customHeight="1">
      <c r="A40" s="200">
        <v>29</v>
      </c>
      <c r="B40" s="201">
        <v>25472571</v>
      </c>
      <c r="C40" s="202" t="s">
        <v>507</v>
      </c>
      <c r="D40" s="267">
        <v>19</v>
      </c>
      <c r="E40" s="260" t="s">
        <v>1007</v>
      </c>
      <c r="F40" s="313">
        <v>19</v>
      </c>
      <c r="G40" s="260" t="s">
        <v>1007</v>
      </c>
      <c r="H40" s="203"/>
      <c r="I40" s="203"/>
      <c r="J40" s="204"/>
      <c r="K40" s="229"/>
      <c r="L40" s="314"/>
      <c r="M40" s="225">
        <v>500</v>
      </c>
    </row>
    <row r="41" spans="1:13" s="206" customFormat="1" ht="12.75" customHeight="1">
      <c r="A41" s="200">
        <v>30</v>
      </c>
      <c r="B41" s="201">
        <v>25472572</v>
      </c>
      <c r="C41" s="202" t="s">
        <v>508</v>
      </c>
      <c r="D41" s="267">
        <v>37</v>
      </c>
      <c r="E41" s="260" t="s">
        <v>1007</v>
      </c>
      <c r="F41" s="313">
        <v>19</v>
      </c>
      <c r="G41" s="260" t="s">
        <v>1007</v>
      </c>
      <c r="H41" s="203"/>
      <c r="I41" s="203"/>
      <c r="J41" s="204"/>
      <c r="K41" s="229"/>
      <c r="L41" s="314"/>
      <c r="M41" s="225">
        <v>500</v>
      </c>
    </row>
    <row r="42" spans="1:13" s="206" customFormat="1" ht="12.75" customHeight="1">
      <c r="A42" s="200">
        <v>31</v>
      </c>
      <c r="B42" s="201">
        <v>25472573</v>
      </c>
      <c r="C42" s="202" t="s">
        <v>509</v>
      </c>
      <c r="D42" s="267">
        <v>37</v>
      </c>
      <c r="E42" s="260" t="s">
        <v>1007</v>
      </c>
      <c r="F42" s="313">
        <v>19</v>
      </c>
      <c r="G42" s="260" t="s">
        <v>1007</v>
      </c>
      <c r="H42" s="203"/>
      <c r="I42" s="203"/>
      <c r="J42" s="204"/>
      <c r="K42" s="229"/>
      <c r="L42" s="314"/>
      <c r="M42" s="225">
        <v>250</v>
      </c>
    </row>
    <row r="43" spans="1:13" s="28" customFormat="1" ht="12.75" customHeight="1">
      <c r="A43" s="104">
        <v>32</v>
      </c>
      <c r="B43" s="116">
        <v>25472574</v>
      </c>
      <c r="C43" s="117" t="s">
        <v>510</v>
      </c>
      <c r="D43" s="266">
        <v>37</v>
      </c>
      <c r="E43" s="260" t="s">
        <v>1007</v>
      </c>
      <c r="F43" s="312">
        <v>19</v>
      </c>
      <c r="G43" s="260" t="s">
        <v>1007</v>
      </c>
      <c r="H43" s="100"/>
      <c r="I43" s="100"/>
      <c r="J43" s="108"/>
      <c r="K43" s="228">
        <v>1304364.4963747156</v>
      </c>
      <c r="L43" s="314">
        <f t="shared" si="0"/>
        <v>1369582.7211934514</v>
      </c>
      <c r="M43" s="224">
        <v>250</v>
      </c>
    </row>
    <row r="44" spans="1:13" s="28" customFormat="1" ht="12.75" customHeight="1">
      <c r="A44" s="104">
        <v>33</v>
      </c>
      <c r="B44" s="116">
        <v>25472575</v>
      </c>
      <c r="C44" s="117" t="s">
        <v>511</v>
      </c>
      <c r="D44" s="266">
        <v>37</v>
      </c>
      <c r="E44" s="260" t="s">
        <v>1007</v>
      </c>
      <c r="F44" s="312">
        <v>19</v>
      </c>
      <c r="G44" s="260" t="s">
        <v>1007</v>
      </c>
      <c r="H44" s="100"/>
      <c r="I44" s="100"/>
      <c r="J44" s="108"/>
      <c r="K44" s="228">
        <v>1463292.9971705668</v>
      </c>
      <c r="L44" s="314">
        <f t="shared" si="0"/>
        <v>1536457.6470290953</v>
      </c>
      <c r="M44" s="224">
        <v>250</v>
      </c>
    </row>
    <row r="45" spans="1:13" s="206" customFormat="1" ht="12.75" customHeight="1">
      <c r="A45" s="200">
        <v>34</v>
      </c>
      <c r="B45" s="201">
        <v>25472576</v>
      </c>
      <c r="C45" s="202" t="s">
        <v>512</v>
      </c>
      <c r="D45" s="267">
        <v>37</v>
      </c>
      <c r="E45" s="260" t="s">
        <v>1007</v>
      </c>
      <c r="F45" s="313">
        <v>19</v>
      </c>
      <c r="G45" s="260" t="s">
        <v>1007</v>
      </c>
      <c r="H45" s="203"/>
      <c r="I45" s="203"/>
      <c r="J45" s="204"/>
      <c r="K45" s="229"/>
      <c r="L45" s="314"/>
      <c r="M45" s="225">
        <v>250</v>
      </c>
    </row>
    <row r="46" spans="1:13" s="206" customFormat="1" ht="12.75" customHeight="1">
      <c r="A46" s="200">
        <v>35</v>
      </c>
      <c r="B46" s="201">
        <v>25472577</v>
      </c>
      <c r="C46" s="202" t="s">
        <v>513</v>
      </c>
      <c r="D46" s="267">
        <v>37</v>
      </c>
      <c r="E46" s="260" t="s">
        <v>1007</v>
      </c>
      <c r="F46" s="313">
        <v>19</v>
      </c>
      <c r="G46" s="260" t="s">
        <v>1007</v>
      </c>
      <c r="H46" s="203"/>
      <c r="I46" s="203"/>
      <c r="J46" s="204"/>
      <c r="K46" s="229"/>
      <c r="L46" s="314"/>
      <c r="M46" s="225">
        <v>250</v>
      </c>
    </row>
    <row r="47" spans="1:13" s="28" customFormat="1" ht="12.75" customHeight="1">
      <c r="A47" s="104">
        <v>36</v>
      </c>
      <c r="B47" s="116">
        <v>25472578</v>
      </c>
      <c r="C47" s="117" t="s">
        <v>514</v>
      </c>
      <c r="D47" s="266">
        <v>37</v>
      </c>
      <c r="E47" s="260" t="s">
        <v>1007</v>
      </c>
      <c r="F47" s="312">
        <v>19</v>
      </c>
      <c r="G47" s="260" t="s">
        <v>1007</v>
      </c>
      <c r="H47" s="100"/>
      <c r="I47" s="100"/>
      <c r="J47" s="108"/>
      <c r="K47" s="228">
        <v>1547977.132928231</v>
      </c>
      <c r="L47" s="314">
        <f t="shared" si="0"/>
        <v>1625375.9895746426</v>
      </c>
      <c r="M47" s="224">
        <v>250</v>
      </c>
    </row>
    <row r="48" spans="1:13" s="28" customFormat="1" ht="12.75" customHeight="1">
      <c r="A48" s="104">
        <v>37</v>
      </c>
      <c r="B48" s="116">
        <v>25472579</v>
      </c>
      <c r="C48" s="117" t="s">
        <v>515</v>
      </c>
      <c r="D48" s="266">
        <v>37</v>
      </c>
      <c r="E48" s="260" t="s">
        <v>1007</v>
      </c>
      <c r="F48" s="312">
        <v>19</v>
      </c>
      <c r="G48" s="260" t="s">
        <v>1007</v>
      </c>
      <c r="H48" s="100"/>
      <c r="I48" s="100"/>
      <c r="J48" s="108"/>
      <c r="K48" s="228">
        <v>1683296.2334406946</v>
      </c>
      <c r="L48" s="314">
        <f t="shared" si="0"/>
        <v>1767461.0451127295</v>
      </c>
      <c r="M48" s="224">
        <v>250</v>
      </c>
    </row>
    <row r="49" spans="1:13" s="28" customFormat="1" ht="12.75" customHeight="1">
      <c r="A49" s="104">
        <v>38</v>
      </c>
      <c r="B49" s="116">
        <v>25472580</v>
      </c>
      <c r="C49" s="117" t="s">
        <v>516</v>
      </c>
      <c r="D49" s="266">
        <v>37</v>
      </c>
      <c r="E49" s="260" t="s">
        <v>1007</v>
      </c>
      <c r="F49" s="312">
        <v>37</v>
      </c>
      <c r="G49" s="260" t="s">
        <v>1007</v>
      </c>
      <c r="H49" s="100"/>
      <c r="I49" s="100"/>
      <c r="J49" s="108"/>
      <c r="K49" s="228">
        <v>1808884.6533975506</v>
      </c>
      <c r="L49" s="314">
        <f t="shared" si="0"/>
        <v>1899328.8860674282</v>
      </c>
      <c r="M49" s="224">
        <v>250</v>
      </c>
    </row>
    <row r="50" spans="1:13" s="28" customFormat="1" ht="12.75" customHeight="1">
      <c r="A50" s="104">
        <v>39</v>
      </c>
      <c r="B50" s="116">
        <v>25472581</v>
      </c>
      <c r="C50" s="117" t="s">
        <v>517</v>
      </c>
      <c r="D50" s="266">
        <v>37</v>
      </c>
      <c r="E50" s="260" t="s">
        <v>1007</v>
      </c>
      <c r="F50" s="312">
        <v>19</v>
      </c>
      <c r="G50" s="260" t="s">
        <v>1007</v>
      </c>
      <c r="H50" s="100"/>
      <c r="I50" s="100"/>
      <c r="J50" s="108"/>
      <c r="K50" s="228">
        <v>1977543.8636605707</v>
      </c>
      <c r="L50" s="314">
        <f t="shared" si="0"/>
        <v>2076421.0568435993</v>
      </c>
      <c r="M50" s="224">
        <v>250</v>
      </c>
    </row>
    <row r="51" spans="1:13" s="28" customFormat="1" ht="12.75" customHeight="1">
      <c r="A51" s="104">
        <v>40</v>
      </c>
      <c r="B51" s="116">
        <v>25472582</v>
      </c>
      <c r="C51" s="117" t="s">
        <v>518</v>
      </c>
      <c r="D51" s="266">
        <v>37</v>
      </c>
      <c r="E51" s="260" t="s">
        <v>1007</v>
      </c>
      <c r="F51" s="312">
        <v>37</v>
      </c>
      <c r="G51" s="260" t="s">
        <v>1007</v>
      </c>
      <c r="H51" s="100"/>
      <c r="I51" s="100"/>
      <c r="J51" s="108"/>
      <c r="K51" s="228">
        <v>2098921.0345309856</v>
      </c>
      <c r="L51" s="314">
        <f t="shared" si="0"/>
        <v>2203867.086257535</v>
      </c>
      <c r="M51" s="224">
        <v>250</v>
      </c>
    </row>
    <row r="52" spans="1:13" s="28" customFormat="1" ht="12.75" customHeight="1">
      <c r="A52" s="104">
        <v>41</v>
      </c>
      <c r="B52" s="116">
        <v>25472583</v>
      </c>
      <c r="C52" s="117" t="s">
        <v>519</v>
      </c>
      <c r="D52" s="266">
        <v>37</v>
      </c>
      <c r="E52" s="260" t="s">
        <v>1007</v>
      </c>
      <c r="F52" s="312">
        <v>37</v>
      </c>
      <c r="G52" s="260" t="s">
        <v>1007</v>
      </c>
      <c r="H52" s="100"/>
      <c r="I52" s="100"/>
      <c r="J52" s="108"/>
      <c r="K52" s="228">
        <v>2250639.908071421</v>
      </c>
      <c r="L52" s="314">
        <f t="shared" si="0"/>
        <v>2363171.903474992</v>
      </c>
      <c r="M52" s="224">
        <v>250</v>
      </c>
    </row>
    <row r="53" spans="1:13" s="206" customFormat="1" ht="12.75" customHeight="1">
      <c r="A53" s="200">
        <v>42</v>
      </c>
      <c r="B53" s="201">
        <v>25472584</v>
      </c>
      <c r="C53" s="202" t="s">
        <v>520</v>
      </c>
      <c r="D53" s="267">
        <v>37</v>
      </c>
      <c r="E53" s="260" t="s">
        <v>1007</v>
      </c>
      <c r="F53" s="313">
        <v>19</v>
      </c>
      <c r="G53" s="260" t="s">
        <v>1007</v>
      </c>
      <c r="H53" s="203"/>
      <c r="I53" s="203"/>
      <c r="J53" s="204"/>
      <c r="K53" s="229"/>
      <c r="L53" s="314"/>
      <c r="M53" s="225">
        <v>250</v>
      </c>
    </row>
    <row r="54" spans="1:13" s="28" customFormat="1" ht="12.75" customHeight="1">
      <c r="A54" s="104">
        <v>43</v>
      </c>
      <c r="B54" s="116">
        <v>25472585</v>
      </c>
      <c r="C54" s="117" t="s">
        <v>521</v>
      </c>
      <c r="D54" s="266">
        <v>37</v>
      </c>
      <c r="E54" s="260" t="s">
        <v>1007</v>
      </c>
      <c r="F54" s="312">
        <v>37</v>
      </c>
      <c r="G54" s="260" t="s">
        <v>1007</v>
      </c>
      <c r="H54" s="100"/>
      <c r="I54" s="100"/>
      <c r="J54" s="108"/>
      <c r="K54" s="228">
        <v>2508582.377573148</v>
      </c>
      <c r="L54" s="314">
        <f t="shared" si="0"/>
        <v>2634011.4964518053</v>
      </c>
      <c r="M54" s="224">
        <v>250</v>
      </c>
    </row>
    <row r="55" spans="1:13" s="28" customFormat="1" ht="12.75" customHeight="1">
      <c r="A55" s="104">
        <v>44</v>
      </c>
      <c r="B55" s="116">
        <v>25472586</v>
      </c>
      <c r="C55" s="117" t="s">
        <v>522</v>
      </c>
      <c r="D55" s="266">
        <v>37</v>
      </c>
      <c r="E55" s="260" t="s">
        <v>1007</v>
      </c>
      <c r="F55" s="312">
        <v>37</v>
      </c>
      <c r="G55" s="260" t="s">
        <v>1007</v>
      </c>
      <c r="H55" s="100"/>
      <c r="I55" s="100"/>
      <c r="J55" s="108"/>
      <c r="K55" s="228">
        <v>2662973.5791053893</v>
      </c>
      <c r="L55" s="314">
        <f t="shared" si="0"/>
        <v>2796122.258060659</v>
      </c>
      <c r="M55" s="224">
        <v>250</v>
      </c>
    </row>
    <row r="56" spans="1:13" s="28" customFormat="1" ht="12.75" customHeight="1">
      <c r="A56" s="104">
        <v>45</v>
      </c>
      <c r="B56" s="116">
        <v>25472587</v>
      </c>
      <c r="C56" s="117" t="s">
        <v>523</v>
      </c>
      <c r="D56" s="266">
        <v>37</v>
      </c>
      <c r="E56" s="260" t="s">
        <v>1007</v>
      </c>
      <c r="F56" s="312">
        <v>37</v>
      </c>
      <c r="G56" s="260" t="s">
        <v>1007</v>
      </c>
      <c r="H56" s="100"/>
      <c r="I56" s="100"/>
      <c r="J56" s="108"/>
      <c r="K56" s="228">
        <v>2854155.0848041005</v>
      </c>
      <c r="L56" s="314">
        <f t="shared" si="0"/>
        <v>2996862.8390443055</v>
      </c>
      <c r="M56" s="224">
        <v>250</v>
      </c>
    </row>
    <row r="57" spans="1:13" s="28" customFormat="1" ht="12.75" customHeight="1">
      <c r="A57" s="104">
        <v>46</v>
      </c>
      <c r="B57" s="116">
        <v>25472588</v>
      </c>
      <c r="C57" s="117" t="s">
        <v>524</v>
      </c>
      <c r="D57" s="266">
        <v>37</v>
      </c>
      <c r="E57" s="260" t="s">
        <v>1007</v>
      </c>
      <c r="F57" s="312">
        <v>37</v>
      </c>
      <c r="G57" s="260" t="s">
        <v>1007</v>
      </c>
      <c r="H57" s="100"/>
      <c r="I57" s="100"/>
      <c r="J57" s="108"/>
      <c r="K57" s="228">
        <v>3118468.017168895</v>
      </c>
      <c r="L57" s="314">
        <f t="shared" si="0"/>
        <v>3274391.41802734</v>
      </c>
      <c r="M57" s="224">
        <v>250</v>
      </c>
    </row>
    <row r="58" spans="1:13" s="28" customFormat="1" ht="12.75" customHeight="1">
      <c r="A58" s="104">
        <v>47</v>
      </c>
      <c r="B58" s="116">
        <v>25472589</v>
      </c>
      <c r="C58" s="117" t="s">
        <v>525</v>
      </c>
      <c r="D58" s="266">
        <v>37</v>
      </c>
      <c r="E58" s="260" t="s">
        <v>1007</v>
      </c>
      <c r="F58" s="312">
        <v>37</v>
      </c>
      <c r="G58" s="260" t="s">
        <v>1007</v>
      </c>
      <c r="H58" s="100"/>
      <c r="I58" s="100"/>
      <c r="J58" s="108"/>
      <c r="K58" s="228">
        <v>3308993.0549321775</v>
      </c>
      <c r="L58" s="314">
        <f t="shared" si="0"/>
        <v>3474442.7076787865</v>
      </c>
      <c r="M58" s="224">
        <v>250</v>
      </c>
    </row>
    <row r="59" spans="1:13" s="28" customFormat="1" ht="12.75" customHeight="1" thickBot="1">
      <c r="A59" s="105">
        <v>48</v>
      </c>
      <c r="B59" s="118">
        <v>25472590</v>
      </c>
      <c r="C59" s="119" t="s">
        <v>526</v>
      </c>
      <c r="D59" s="318">
        <v>37</v>
      </c>
      <c r="E59" s="265" t="s">
        <v>1007</v>
      </c>
      <c r="F59" s="268">
        <v>37</v>
      </c>
      <c r="G59" s="265" t="s">
        <v>1007</v>
      </c>
      <c r="H59" s="103"/>
      <c r="I59" s="103"/>
      <c r="J59" s="109"/>
      <c r="K59" s="230">
        <v>3573967.456331335</v>
      </c>
      <c r="L59" s="315">
        <f t="shared" si="0"/>
        <v>3752665.829147902</v>
      </c>
      <c r="M59" s="226">
        <v>250</v>
      </c>
    </row>
    <row r="60" spans="5:13" s="6" customFormat="1" ht="5.25" customHeight="1" thickTop="1">
      <c r="E60" s="7"/>
      <c r="G60" s="7"/>
      <c r="H60" s="8"/>
      <c r="I60" s="8"/>
      <c r="J60" s="8"/>
      <c r="K60" s="9"/>
      <c r="L60" s="9"/>
      <c r="M60" s="24"/>
    </row>
    <row r="61" spans="1:13" s="6" customFormat="1" ht="12.75" customHeight="1">
      <c r="A61" s="349" t="s">
        <v>1012</v>
      </c>
      <c r="B61" s="349"/>
      <c r="C61" s="349"/>
      <c r="D61" s="349"/>
      <c r="E61" s="349"/>
      <c r="F61" s="349"/>
      <c r="G61" s="349"/>
      <c r="H61" s="349"/>
      <c r="I61" s="349"/>
      <c r="J61" s="349"/>
      <c r="K61" s="349"/>
      <c r="L61" s="349"/>
      <c r="M61" s="349"/>
    </row>
    <row r="62" spans="2:13" s="10" customFormat="1" ht="13.5" customHeight="1">
      <c r="B62" s="36" t="s">
        <v>669</v>
      </c>
      <c r="D62" s="11"/>
      <c r="E62" s="11"/>
      <c r="F62" s="11"/>
      <c r="G62" s="372" t="str">
        <f>'C ban'!$G$57:$M$57</f>
        <v>CADI-SUN, ngµy 01 th¸ng 07 n¨m 2015</v>
      </c>
      <c r="H62" s="372"/>
      <c r="I62" s="372"/>
      <c r="J62" s="372"/>
      <c r="K62" s="372"/>
      <c r="L62" s="372"/>
      <c r="M62" s="372"/>
    </row>
    <row r="63" spans="1:13" s="10" customFormat="1" ht="14.25" customHeight="1">
      <c r="A63" s="32" t="s">
        <v>668</v>
      </c>
      <c r="B63" s="33"/>
      <c r="D63" s="11"/>
      <c r="E63" s="11"/>
      <c r="F63" s="11"/>
      <c r="G63" s="367" t="s">
        <v>667</v>
      </c>
      <c r="H63" s="367"/>
      <c r="I63" s="367"/>
      <c r="J63" s="367"/>
      <c r="K63" s="367"/>
      <c r="L63" s="367"/>
      <c r="M63" s="367"/>
    </row>
    <row r="64" spans="1:13" s="10" customFormat="1" ht="11.25" customHeight="1">
      <c r="A64" s="13" t="s">
        <v>647</v>
      </c>
      <c r="B64" s="13"/>
      <c r="C64" s="12"/>
      <c r="D64" s="12"/>
      <c r="E64" s="14"/>
      <c r="F64" s="15"/>
      <c r="G64" s="364"/>
      <c r="H64" s="364"/>
      <c r="I64" s="364"/>
      <c r="J64" s="364"/>
      <c r="K64" s="364"/>
      <c r="L64" s="364"/>
      <c r="M64" s="364"/>
    </row>
    <row r="65" spans="1:13" s="4" customFormat="1" ht="11.25" customHeight="1">
      <c r="A65" s="13" t="s">
        <v>648</v>
      </c>
      <c r="B65" s="13"/>
      <c r="C65" s="18"/>
      <c r="D65" s="19"/>
      <c r="E65" s="19"/>
      <c r="F65" s="19"/>
      <c r="G65" s="20"/>
      <c r="H65" s="20"/>
      <c r="I65" s="20"/>
      <c r="J65" s="16"/>
      <c r="K65" s="21"/>
      <c r="L65" s="21"/>
      <c r="M65" s="25"/>
    </row>
    <row r="66" spans="1:13" s="10" customFormat="1" ht="11.25" customHeight="1">
      <c r="A66" s="13" t="s">
        <v>649</v>
      </c>
      <c r="B66" s="13"/>
      <c r="E66" s="23"/>
      <c r="K66" s="17"/>
      <c r="L66" s="17"/>
      <c r="M66" s="149"/>
    </row>
    <row r="67" spans="1:13" ht="12" customHeight="1">
      <c r="A67" s="271" t="s">
        <v>1010</v>
      </c>
      <c r="B67" s="13"/>
      <c r="C67" s="13"/>
      <c r="D67" s="13"/>
      <c r="E67" s="13"/>
      <c r="F67" s="13"/>
      <c r="G67" s="363" t="s">
        <v>694</v>
      </c>
      <c r="H67" s="363"/>
      <c r="I67" s="363"/>
      <c r="J67" s="363"/>
      <c r="K67" s="363"/>
      <c r="L67" s="363"/>
      <c r="M67" s="363"/>
    </row>
    <row r="68" spans="4:13" s="6" customFormat="1" ht="7.5">
      <c r="D68" s="30"/>
      <c r="E68" s="7"/>
      <c r="G68" s="7"/>
      <c r="H68" s="8"/>
      <c r="I68" s="8"/>
      <c r="J68" s="8"/>
      <c r="K68" s="9"/>
      <c r="L68" s="9"/>
      <c r="M68" s="24"/>
    </row>
    <row r="69" spans="5:13" s="6" customFormat="1" ht="7.5">
      <c r="E69" s="7"/>
      <c r="G69" s="7"/>
      <c r="H69" s="8"/>
      <c r="I69" s="8"/>
      <c r="J69" s="8"/>
      <c r="K69" s="9"/>
      <c r="L69" s="9"/>
      <c r="M69" s="24"/>
    </row>
    <row r="70" spans="5:13" s="6" customFormat="1" ht="7.5">
      <c r="E70" s="7"/>
      <c r="G70" s="7"/>
      <c r="H70" s="8"/>
      <c r="I70" s="8"/>
      <c r="J70" s="8"/>
      <c r="K70" s="9"/>
      <c r="L70" s="9"/>
      <c r="M70" s="24"/>
    </row>
    <row r="71" spans="5:13" s="6" customFormat="1" ht="7.5">
      <c r="E71" s="7"/>
      <c r="G71" s="7"/>
      <c r="H71" s="8"/>
      <c r="I71" s="8"/>
      <c r="J71" s="8"/>
      <c r="K71" s="9"/>
      <c r="L71" s="9"/>
      <c r="M71" s="24"/>
    </row>
    <row r="72" spans="5:13" s="6" customFormat="1" ht="7.5">
      <c r="E72" s="7"/>
      <c r="G72" s="7"/>
      <c r="H72" s="8"/>
      <c r="I72" s="8"/>
      <c r="J72" s="8"/>
      <c r="K72" s="9"/>
      <c r="L72" s="9"/>
      <c r="M72" s="24"/>
    </row>
  </sheetData>
  <sheetProtection/>
  <mergeCells count="18">
    <mergeCell ref="A4:M4"/>
    <mergeCell ref="A5:M5"/>
    <mergeCell ref="J10:J11"/>
    <mergeCell ref="A10:A12"/>
    <mergeCell ref="B10:B12"/>
    <mergeCell ref="I10:I11"/>
    <mergeCell ref="K10:L10"/>
    <mergeCell ref="C10:C12"/>
    <mergeCell ref="D10:G10"/>
    <mergeCell ref="H10:H11"/>
    <mergeCell ref="D11:E11"/>
    <mergeCell ref="M10:M11"/>
    <mergeCell ref="A61:M61"/>
    <mergeCell ref="G64:M64"/>
    <mergeCell ref="G67:M67"/>
    <mergeCell ref="G62:M62"/>
    <mergeCell ref="G63:M63"/>
    <mergeCell ref="F11:G11"/>
  </mergeCells>
  <printOptions/>
  <pageMargins left="1.2" right="0" top="0" bottom="0" header="0" footer="0"/>
  <pageSetup horizontalDpi="600" verticalDpi="600" orientation="portrait" paperSize="9"/>
  <headerFooter alignWithMargins="0">
    <oddFooter>&amp;CTrang 15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4:M65"/>
  <sheetViews>
    <sheetView zoomScale="120" zoomScaleNormal="120" workbookViewId="0" topLeftCell="A1">
      <selection activeCell="N18" sqref="N18"/>
    </sheetView>
  </sheetViews>
  <sheetFormatPr defaultColWidth="8.875" defaultRowHeight="12.75"/>
  <cols>
    <col min="1" max="1" width="3.50390625" style="0" customWidth="1"/>
    <col min="2" max="2" width="13.125" style="0" customWidth="1"/>
    <col min="3" max="3" width="20.875" style="0" customWidth="1"/>
    <col min="4" max="4" width="5.625" style="0" customWidth="1"/>
    <col min="5" max="5" width="5.625" style="1" customWidth="1"/>
    <col min="6" max="6" width="5.625" style="0" customWidth="1"/>
    <col min="7" max="7" width="5.625" style="1" customWidth="1"/>
    <col min="8" max="8" width="1.625" style="2" hidden="1" customWidth="1"/>
    <col min="9" max="9" width="1.12109375" style="2" hidden="1" customWidth="1"/>
    <col min="10" max="10" width="1.4921875" style="2" hidden="1" customWidth="1"/>
    <col min="11" max="12" width="12.50390625" style="3" customWidth="1"/>
    <col min="13" max="13" width="11.50390625" style="26" customWidth="1"/>
  </cols>
  <sheetData>
    <row r="1" ht="12.75"/>
    <row r="2" ht="12.75"/>
    <row r="3" ht="21.75" customHeight="1"/>
    <row r="4" spans="1:13" ht="20.25" customHeight="1">
      <c r="A4" s="348" t="s">
        <v>670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spans="1:13" ht="12.75">
      <c r="A5" s="354" t="s">
        <v>681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2:13" ht="9.75">
      <c r="B6" s="27"/>
      <c r="C6" s="373" t="s">
        <v>986</v>
      </c>
      <c r="D6" s="373"/>
      <c r="E6" s="373"/>
      <c r="F6" s="373"/>
      <c r="G6" s="373"/>
      <c r="H6" s="373"/>
      <c r="I6" s="373"/>
      <c r="J6" s="373"/>
      <c r="K6" s="373"/>
      <c r="L6" s="166"/>
      <c r="M6" s="27"/>
    </row>
    <row r="7" spans="2:13" ht="9.75">
      <c r="B7" s="27"/>
      <c r="C7" s="373" t="s">
        <v>984</v>
      </c>
      <c r="D7" s="373"/>
      <c r="E7" s="373"/>
      <c r="F7" s="373"/>
      <c r="G7" s="373"/>
      <c r="H7" s="373"/>
      <c r="I7" s="373"/>
      <c r="J7" s="373"/>
      <c r="K7" s="373"/>
      <c r="L7" s="166"/>
      <c r="M7" s="27"/>
    </row>
    <row r="8" spans="3:12" ht="9.75">
      <c r="C8" s="373" t="s">
        <v>985</v>
      </c>
      <c r="D8" s="373"/>
      <c r="E8" s="373"/>
      <c r="F8" s="373"/>
      <c r="G8" s="373"/>
      <c r="H8" s="373"/>
      <c r="I8" s="373"/>
      <c r="J8" s="373"/>
      <c r="K8" s="373"/>
      <c r="L8" s="166"/>
    </row>
    <row r="9" ht="10.5" thickBot="1"/>
    <row r="10" spans="1:13" s="4" customFormat="1" ht="26.25" customHeight="1" thickTop="1">
      <c r="A10" s="365" t="s">
        <v>643</v>
      </c>
      <c r="B10" s="361" t="s">
        <v>644</v>
      </c>
      <c r="C10" s="352" t="s">
        <v>645</v>
      </c>
      <c r="D10" s="368" t="s">
        <v>0</v>
      </c>
      <c r="E10" s="369"/>
      <c r="F10" s="369"/>
      <c r="G10" s="369"/>
      <c r="H10" s="359" t="s">
        <v>1</v>
      </c>
      <c r="I10" s="359" t="s">
        <v>2</v>
      </c>
      <c r="J10" s="370" t="s">
        <v>3</v>
      </c>
      <c r="K10" s="380" t="s">
        <v>650</v>
      </c>
      <c r="L10" s="381"/>
      <c r="M10" s="355" t="s">
        <v>651</v>
      </c>
    </row>
    <row r="11" spans="1:13" s="4" customFormat="1" ht="12.75" customHeight="1">
      <c r="A11" s="366"/>
      <c r="B11" s="362"/>
      <c r="C11" s="353"/>
      <c r="D11" s="357" t="s">
        <v>4</v>
      </c>
      <c r="E11" s="358"/>
      <c r="F11" s="358" t="s">
        <v>646</v>
      </c>
      <c r="G11" s="358"/>
      <c r="H11" s="360"/>
      <c r="I11" s="360"/>
      <c r="J11" s="371"/>
      <c r="K11" s="286" t="s">
        <v>1006</v>
      </c>
      <c r="L11" s="240" t="s">
        <v>1005</v>
      </c>
      <c r="M11" s="374"/>
    </row>
    <row r="12" spans="1:13" s="5" customFormat="1" ht="9">
      <c r="A12" s="366"/>
      <c r="B12" s="362"/>
      <c r="C12" s="353"/>
      <c r="D12" s="51" t="s">
        <v>642</v>
      </c>
      <c r="E12" s="52" t="s">
        <v>5</v>
      </c>
      <c r="F12" s="53" t="s">
        <v>642</v>
      </c>
      <c r="G12" s="52" t="s">
        <v>5</v>
      </c>
      <c r="H12" s="54" t="s">
        <v>6</v>
      </c>
      <c r="I12" s="54" t="s">
        <v>6</v>
      </c>
      <c r="J12" s="55" t="s">
        <v>6</v>
      </c>
      <c r="K12" s="287" t="s">
        <v>664</v>
      </c>
      <c r="L12" s="241" t="s">
        <v>664</v>
      </c>
      <c r="M12" s="223" t="s">
        <v>652</v>
      </c>
    </row>
    <row r="13" spans="1:13" s="29" customFormat="1" ht="16.5" customHeight="1">
      <c r="A13" s="58">
        <v>1</v>
      </c>
      <c r="B13" s="59">
        <v>28225701</v>
      </c>
      <c r="C13" s="60" t="s">
        <v>527</v>
      </c>
      <c r="D13" s="266">
        <v>20</v>
      </c>
      <c r="E13" s="260">
        <v>0.14</v>
      </c>
      <c r="F13" s="312"/>
      <c r="G13" s="260"/>
      <c r="H13" s="65">
        <v>1298.9943484832013</v>
      </c>
      <c r="I13" s="65">
        <v>1337.9641789376974</v>
      </c>
      <c r="J13" s="66">
        <v>1672.4552236721217</v>
      </c>
      <c r="K13" s="288">
        <v>2211.6965406058534</v>
      </c>
      <c r="L13" s="242">
        <f aca="true" t="shared" si="0" ref="L13:L25">K13*1.05</f>
        <v>2322.281367636146</v>
      </c>
      <c r="M13" s="235">
        <v>100</v>
      </c>
    </row>
    <row r="14" spans="1:13" s="193" customFormat="1" ht="16.5" customHeight="1">
      <c r="A14" s="184">
        <v>2</v>
      </c>
      <c r="B14" s="185">
        <v>28225702</v>
      </c>
      <c r="C14" s="186" t="s">
        <v>528</v>
      </c>
      <c r="D14" s="267">
        <v>16</v>
      </c>
      <c r="E14" s="261">
        <v>0.18</v>
      </c>
      <c r="F14" s="313"/>
      <c r="G14" s="261"/>
      <c r="H14" s="189">
        <v>1491.3999517540385</v>
      </c>
      <c r="I14" s="189">
        <v>1536.1419503066597</v>
      </c>
      <c r="J14" s="190">
        <v>1920.1774378833245</v>
      </c>
      <c r="K14" s="289"/>
      <c r="L14" s="242"/>
      <c r="M14" s="234">
        <v>100</v>
      </c>
    </row>
    <row r="15" spans="1:13" s="29" customFormat="1" ht="16.5" customHeight="1">
      <c r="A15" s="58">
        <v>3</v>
      </c>
      <c r="B15" s="59">
        <v>28225703</v>
      </c>
      <c r="C15" s="60" t="s">
        <v>529</v>
      </c>
      <c r="D15" s="266">
        <v>20</v>
      </c>
      <c r="E15" s="260">
        <v>0.18</v>
      </c>
      <c r="F15" s="312"/>
      <c r="G15" s="260"/>
      <c r="H15" s="65">
        <v>1804.5926883451991</v>
      </c>
      <c r="I15" s="65">
        <v>1858.7304689955552</v>
      </c>
      <c r="J15" s="66">
        <v>2323.413086244444</v>
      </c>
      <c r="K15" s="288">
        <v>3305.4717920968665</v>
      </c>
      <c r="L15" s="242">
        <f t="shared" si="0"/>
        <v>3470.74538170171</v>
      </c>
      <c r="M15" s="235">
        <v>100</v>
      </c>
    </row>
    <row r="16" spans="1:13" s="193" customFormat="1" ht="16.5" customHeight="1">
      <c r="A16" s="184">
        <v>4</v>
      </c>
      <c r="B16" s="185">
        <v>28225704</v>
      </c>
      <c r="C16" s="186" t="s">
        <v>530</v>
      </c>
      <c r="D16" s="267">
        <v>20</v>
      </c>
      <c r="E16" s="261">
        <v>0.2</v>
      </c>
      <c r="F16" s="313"/>
      <c r="G16" s="261"/>
      <c r="H16" s="189">
        <v>2172.048885123501</v>
      </c>
      <c r="I16" s="189">
        <v>2237.210351677206</v>
      </c>
      <c r="J16" s="190">
        <v>2796.5129395965073</v>
      </c>
      <c r="K16" s="289"/>
      <c r="L16" s="242"/>
      <c r="M16" s="234">
        <v>100</v>
      </c>
    </row>
    <row r="17" spans="1:13" s="29" customFormat="1" ht="16.5" customHeight="1">
      <c r="A17" s="58">
        <v>5</v>
      </c>
      <c r="B17" s="59">
        <v>28225705</v>
      </c>
      <c r="C17" s="60" t="s">
        <v>531</v>
      </c>
      <c r="D17" s="266">
        <v>30</v>
      </c>
      <c r="E17" s="260">
        <v>0.18</v>
      </c>
      <c r="F17" s="312"/>
      <c r="G17" s="260"/>
      <c r="H17" s="65">
        <v>2588.67813507908</v>
      </c>
      <c r="I17" s="65">
        <v>2666.338479131453</v>
      </c>
      <c r="J17" s="66">
        <v>3332.923098914316</v>
      </c>
      <c r="K17" s="288">
        <v>4633.375817094237</v>
      </c>
      <c r="L17" s="242">
        <f t="shared" si="0"/>
        <v>4865.044607948949</v>
      </c>
      <c r="M17" s="235">
        <v>100</v>
      </c>
    </row>
    <row r="18" spans="1:13" s="29" customFormat="1" ht="16.5" customHeight="1">
      <c r="A18" s="58">
        <v>6</v>
      </c>
      <c r="B18" s="59">
        <v>28225706</v>
      </c>
      <c r="C18" s="60" t="s">
        <v>532</v>
      </c>
      <c r="D18" s="266">
        <v>40</v>
      </c>
      <c r="E18" s="260">
        <v>0.18</v>
      </c>
      <c r="F18" s="312"/>
      <c r="G18" s="260"/>
      <c r="H18" s="65">
        <v>3364.746875452767</v>
      </c>
      <c r="I18" s="65">
        <v>3465.6892817163503</v>
      </c>
      <c r="J18" s="66">
        <v>4332.111602145437</v>
      </c>
      <c r="K18" s="288">
        <v>6020.6850534015875</v>
      </c>
      <c r="L18" s="242">
        <f t="shared" si="0"/>
        <v>6321.719306071667</v>
      </c>
      <c r="M18" s="235">
        <v>100</v>
      </c>
    </row>
    <row r="19" spans="1:13" s="29" customFormat="1" ht="16.5" customHeight="1">
      <c r="A19" s="58">
        <v>7</v>
      </c>
      <c r="B19" s="59">
        <v>28225707</v>
      </c>
      <c r="C19" s="60" t="s">
        <v>532</v>
      </c>
      <c r="D19" s="266">
        <v>32</v>
      </c>
      <c r="E19" s="260">
        <v>0.2</v>
      </c>
      <c r="F19" s="312"/>
      <c r="G19" s="260"/>
      <c r="H19" s="65">
        <v>3326.6782114581956</v>
      </c>
      <c r="I19" s="65">
        <v>3426.4785578019414</v>
      </c>
      <c r="J19" s="66">
        <v>4283.098197252427</v>
      </c>
      <c r="K19" s="288">
        <v>5942.9039486365145</v>
      </c>
      <c r="L19" s="242">
        <f t="shared" si="0"/>
        <v>6240.049146068341</v>
      </c>
      <c r="M19" s="235">
        <v>100</v>
      </c>
    </row>
    <row r="20" spans="1:13" s="193" customFormat="1" ht="16.5" customHeight="1">
      <c r="A20" s="184">
        <v>8</v>
      </c>
      <c r="B20" s="185">
        <v>28225708</v>
      </c>
      <c r="C20" s="186" t="s">
        <v>533</v>
      </c>
      <c r="D20" s="267">
        <v>50</v>
      </c>
      <c r="E20" s="261">
        <v>0.18</v>
      </c>
      <c r="F20" s="313"/>
      <c r="G20" s="261"/>
      <c r="H20" s="189">
        <v>4142.6294746101175</v>
      </c>
      <c r="I20" s="189">
        <v>4266.908358848421</v>
      </c>
      <c r="J20" s="190">
        <v>5333.635448560526</v>
      </c>
      <c r="K20" s="289"/>
      <c r="L20" s="242"/>
      <c r="M20" s="234">
        <v>100</v>
      </c>
    </row>
    <row r="21" spans="1:13" s="29" customFormat="1" ht="16.5" customHeight="1">
      <c r="A21" s="58">
        <v>9</v>
      </c>
      <c r="B21" s="59">
        <v>28225709</v>
      </c>
      <c r="C21" s="60" t="s">
        <v>534</v>
      </c>
      <c r="D21" s="266">
        <v>48</v>
      </c>
      <c r="E21" s="260">
        <v>0.2</v>
      </c>
      <c r="F21" s="312"/>
      <c r="G21" s="260"/>
      <c r="H21" s="65">
        <v>4761.650688753405</v>
      </c>
      <c r="I21" s="65">
        <v>4904.500209416007</v>
      </c>
      <c r="J21" s="66">
        <v>6130.625261770008</v>
      </c>
      <c r="K21" s="288">
        <v>8501.548602980723</v>
      </c>
      <c r="L21" s="242">
        <f t="shared" si="0"/>
        <v>8926.62603312976</v>
      </c>
      <c r="M21" s="235">
        <v>100</v>
      </c>
    </row>
    <row r="22" spans="1:13" s="29" customFormat="1" ht="16.5" customHeight="1">
      <c r="A22" s="58">
        <v>10</v>
      </c>
      <c r="B22" s="59">
        <v>28225710</v>
      </c>
      <c r="C22" s="60" t="s">
        <v>534</v>
      </c>
      <c r="D22" s="266">
        <v>30</v>
      </c>
      <c r="E22" s="260">
        <v>0.25</v>
      </c>
      <c r="F22" s="312"/>
      <c r="G22" s="260"/>
      <c r="H22" s="65">
        <v>4657.244805032742</v>
      </c>
      <c r="I22" s="65">
        <v>4796.962149183724</v>
      </c>
      <c r="J22" s="66">
        <v>5996.202686479655</v>
      </c>
      <c r="K22" s="288">
        <v>8323.338169653047</v>
      </c>
      <c r="L22" s="242">
        <f t="shared" si="0"/>
        <v>8739.5050781357</v>
      </c>
      <c r="M22" s="235">
        <v>100</v>
      </c>
    </row>
    <row r="23" spans="1:13" s="193" customFormat="1" ht="16.5" customHeight="1">
      <c r="A23" s="184">
        <v>11</v>
      </c>
      <c r="B23" s="185">
        <v>28225711</v>
      </c>
      <c r="C23" s="186" t="s">
        <v>535</v>
      </c>
      <c r="D23" s="267">
        <v>50</v>
      </c>
      <c r="E23" s="261">
        <v>0.2</v>
      </c>
      <c r="F23" s="313"/>
      <c r="G23" s="261"/>
      <c r="H23" s="189">
        <v>4952.419969364892</v>
      </c>
      <c r="I23" s="189">
        <v>5100.9925684458385</v>
      </c>
      <c r="J23" s="190">
        <v>6376.2407105572975</v>
      </c>
      <c r="K23" s="289"/>
      <c r="L23" s="242"/>
      <c r="M23" s="234">
        <v>100</v>
      </c>
    </row>
    <row r="24" spans="1:13" s="193" customFormat="1" ht="16.5" customHeight="1">
      <c r="A24" s="184">
        <v>12</v>
      </c>
      <c r="B24" s="185">
        <v>28225712</v>
      </c>
      <c r="C24" s="186" t="s">
        <v>536</v>
      </c>
      <c r="D24" s="267">
        <v>65</v>
      </c>
      <c r="E24" s="261">
        <v>0.2</v>
      </c>
      <c r="F24" s="313"/>
      <c r="G24" s="261"/>
      <c r="H24" s="189">
        <v>6348.628030460336</v>
      </c>
      <c r="I24" s="189">
        <v>6539.0868713741465</v>
      </c>
      <c r="J24" s="190">
        <v>8173.8585892176825</v>
      </c>
      <c r="K24" s="289"/>
      <c r="L24" s="242"/>
      <c r="M24" s="234">
        <v>100</v>
      </c>
    </row>
    <row r="25" spans="1:13" s="29" customFormat="1" ht="16.5" customHeight="1" thickBot="1">
      <c r="A25" s="69">
        <v>13</v>
      </c>
      <c r="B25" s="70">
        <v>28225713</v>
      </c>
      <c r="C25" s="71" t="s">
        <v>537</v>
      </c>
      <c r="D25" s="264">
        <v>50</v>
      </c>
      <c r="E25" s="265">
        <v>0.25</v>
      </c>
      <c r="F25" s="268"/>
      <c r="G25" s="265"/>
      <c r="H25" s="76">
        <v>7564.3941162994815</v>
      </c>
      <c r="I25" s="76">
        <v>7791.325939788466</v>
      </c>
      <c r="J25" s="77">
        <v>9739.157424735582</v>
      </c>
      <c r="K25" s="296">
        <v>13331.158982284698</v>
      </c>
      <c r="L25" s="243">
        <f t="shared" si="0"/>
        <v>13997.716931398934</v>
      </c>
      <c r="M25" s="247">
        <v>100</v>
      </c>
    </row>
    <row r="26" spans="5:13" s="6" customFormat="1" ht="5.25" customHeight="1" thickTop="1">
      <c r="E26" s="7"/>
      <c r="G26" s="7"/>
      <c r="H26" s="8"/>
      <c r="I26" s="8"/>
      <c r="J26" s="8"/>
      <c r="K26" s="9"/>
      <c r="L26" s="9"/>
      <c r="M26" s="24"/>
    </row>
    <row r="27" spans="2:13" s="10" customFormat="1" ht="12.75" customHeight="1">
      <c r="B27" s="36" t="s">
        <v>669</v>
      </c>
      <c r="D27" s="11"/>
      <c r="E27" s="11"/>
      <c r="F27" s="11"/>
      <c r="G27" s="372" t="str">
        <f>'CVV 3+'!$G$62:$M$62</f>
        <v>CADI-SUN, ngµy 01 th¸ng 07 n¨m 2015</v>
      </c>
      <c r="H27" s="372"/>
      <c r="I27" s="372"/>
      <c r="J27" s="372"/>
      <c r="K27" s="372"/>
      <c r="L27" s="372"/>
      <c r="M27" s="372"/>
    </row>
    <row r="28" spans="1:13" s="10" customFormat="1" ht="12.75" customHeight="1">
      <c r="A28" s="32" t="s">
        <v>668</v>
      </c>
      <c r="B28" s="33"/>
      <c r="D28" s="11"/>
      <c r="E28" s="11"/>
      <c r="F28" s="11"/>
      <c r="G28" s="367" t="s">
        <v>667</v>
      </c>
      <c r="H28" s="367"/>
      <c r="I28" s="367"/>
      <c r="J28" s="367"/>
      <c r="K28" s="367"/>
      <c r="L28" s="367"/>
      <c r="M28" s="367"/>
    </row>
    <row r="29" spans="1:13" s="10" customFormat="1" ht="12.75" customHeight="1">
      <c r="A29" s="13" t="s">
        <v>647</v>
      </c>
      <c r="B29" s="13"/>
      <c r="C29" s="12"/>
      <c r="D29" s="12"/>
      <c r="E29" s="14"/>
      <c r="F29" s="15"/>
      <c r="G29" s="364"/>
      <c r="H29" s="364"/>
      <c r="I29" s="364"/>
      <c r="J29" s="364"/>
      <c r="K29" s="364"/>
      <c r="L29" s="364"/>
      <c r="M29" s="364"/>
    </row>
    <row r="30" spans="1:13" s="4" customFormat="1" ht="12.75" customHeight="1">
      <c r="A30" s="13" t="s">
        <v>648</v>
      </c>
      <c r="B30" s="13"/>
      <c r="C30" s="18"/>
      <c r="D30" s="19"/>
      <c r="E30" s="19"/>
      <c r="F30" s="19"/>
      <c r="G30" s="20"/>
      <c r="H30" s="20"/>
      <c r="I30" s="20"/>
      <c r="J30" s="16"/>
      <c r="K30" s="21"/>
      <c r="L30" s="21"/>
      <c r="M30" s="25"/>
    </row>
    <row r="31" spans="1:13" s="10" customFormat="1" ht="12.75" customHeight="1">
      <c r="A31" s="13" t="s">
        <v>649</v>
      </c>
      <c r="B31" s="13"/>
      <c r="E31" s="23"/>
      <c r="K31" s="17"/>
      <c r="L31" s="17"/>
      <c r="M31" s="149"/>
    </row>
    <row r="32" spans="1:13" ht="22.5" customHeight="1">
      <c r="A32" s="273" t="s">
        <v>1011</v>
      </c>
      <c r="B32" s="35"/>
      <c r="C32" s="35"/>
      <c r="D32" s="35"/>
      <c r="E32" s="35"/>
      <c r="F32" s="35"/>
      <c r="G32" s="372"/>
      <c r="H32" s="372"/>
      <c r="I32" s="372"/>
      <c r="J32" s="372"/>
      <c r="K32" s="372"/>
      <c r="L32" s="372"/>
      <c r="M32" s="372"/>
    </row>
    <row r="33" spans="1:13" ht="15" customHeight="1">
      <c r="A33" s="34"/>
      <c r="B33" s="34"/>
      <c r="C33" s="34"/>
      <c r="D33" s="34"/>
      <c r="E33" s="34"/>
      <c r="F33" s="34"/>
      <c r="G33" s="363" t="s">
        <v>694</v>
      </c>
      <c r="H33" s="363"/>
      <c r="I33" s="363"/>
      <c r="J33" s="363"/>
      <c r="K33" s="363"/>
      <c r="L33" s="363"/>
      <c r="M33" s="363"/>
    </row>
    <row r="34" spans="5:13" s="6" customFormat="1" ht="7.5">
      <c r="E34" s="7"/>
      <c r="G34" s="7"/>
      <c r="H34" s="8"/>
      <c r="I34" s="8"/>
      <c r="J34" s="8"/>
      <c r="K34" s="9"/>
      <c r="L34" s="9"/>
      <c r="M34" s="24"/>
    </row>
    <row r="35" spans="5:13" s="6" customFormat="1" ht="7.5">
      <c r="E35" s="7"/>
      <c r="G35" s="7"/>
      <c r="H35" s="8"/>
      <c r="I35" s="8"/>
      <c r="J35" s="8"/>
      <c r="K35" s="9"/>
      <c r="L35" s="9"/>
      <c r="M35" s="24"/>
    </row>
    <row r="36" spans="5:13" s="6" customFormat="1" ht="7.5">
      <c r="E36" s="7"/>
      <c r="G36" s="7"/>
      <c r="H36" s="8"/>
      <c r="I36" s="8"/>
      <c r="J36" s="8"/>
      <c r="K36" s="9"/>
      <c r="L36" s="9"/>
      <c r="M36" s="24"/>
    </row>
    <row r="37" spans="5:13" s="6" customFormat="1" ht="7.5">
      <c r="E37" s="7"/>
      <c r="G37" s="7"/>
      <c r="H37" s="8"/>
      <c r="I37" s="8"/>
      <c r="J37" s="8"/>
      <c r="K37" s="9"/>
      <c r="L37" s="9"/>
      <c r="M37" s="24"/>
    </row>
    <row r="38" spans="5:13" s="6" customFormat="1" ht="7.5">
      <c r="E38" s="7"/>
      <c r="G38" s="7"/>
      <c r="H38" s="8"/>
      <c r="I38" s="8"/>
      <c r="J38" s="8"/>
      <c r="K38" s="9"/>
      <c r="L38" s="9"/>
      <c r="M38" s="24"/>
    </row>
    <row r="65" ht="9.75">
      <c r="D65" s="31"/>
    </row>
  </sheetData>
  <sheetProtection/>
  <mergeCells count="21">
    <mergeCell ref="A4:M4"/>
    <mergeCell ref="A5:M5"/>
    <mergeCell ref="C6:K6"/>
    <mergeCell ref="C7:K7"/>
    <mergeCell ref="C8:K8"/>
    <mergeCell ref="I10:I11"/>
    <mergeCell ref="J10:J11"/>
    <mergeCell ref="K10:L10"/>
    <mergeCell ref="A10:A12"/>
    <mergeCell ref="B10:B12"/>
    <mergeCell ref="C10:C12"/>
    <mergeCell ref="D10:G10"/>
    <mergeCell ref="H10:H11"/>
    <mergeCell ref="D11:E11"/>
    <mergeCell ref="F11:G11"/>
    <mergeCell ref="G33:M33"/>
    <mergeCell ref="G27:M27"/>
    <mergeCell ref="G28:M28"/>
    <mergeCell ref="G29:M29"/>
    <mergeCell ref="G32:M32"/>
    <mergeCell ref="M10:M11"/>
  </mergeCells>
  <printOptions/>
  <pageMargins left="0.97" right="0" top="0" bottom="0" header="0" footer="0"/>
  <pageSetup horizontalDpi="600" verticalDpi="600" orientation="portrait" paperSize="9"/>
  <headerFooter alignWithMargins="0">
    <oddFooter>&amp;CTrang 16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M65"/>
  <sheetViews>
    <sheetView zoomScale="120" zoomScaleNormal="120" workbookViewId="0" topLeftCell="A22">
      <selection activeCell="K36" sqref="K36"/>
    </sheetView>
  </sheetViews>
  <sheetFormatPr defaultColWidth="8.875" defaultRowHeight="12.75"/>
  <cols>
    <col min="1" max="1" width="3.50390625" style="0" customWidth="1"/>
    <col min="2" max="2" width="13.125" style="0" customWidth="1"/>
    <col min="3" max="3" width="24.50390625" style="0" customWidth="1"/>
    <col min="4" max="4" width="5.625" style="0" customWidth="1"/>
    <col min="5" max="5" width="5.625" style="1" customWidth="1"/>
    <col min="6" max="6" width="5.625" style="0" customWidth="1"/>
    <col min="7" max="7" width="5.625" style="1" customWidth="1"/>
    <col min="8" max="9" width="1.12109375" style="2" hidden="1" customWidth="1"/>
    <col min="10" max="10" width="2.50390625" style="2" hidden="1" customWidth="1"/>
    <col min="11" max="12" width="12.50390625" style="3" customWidth="1"/>
    <col min="13" max="13" width="10.375" style="26" customWidth="1"/>
  </cols>
  <sheetData>
    <row r="1" ht="12.75"/>
    <row r="2" ht="12.75"/>
    <row r="3" ht="21.75" customHeight="1"/>
    <row r="4" spans="1:13" ht="20.25" customHeight="1">
      <c r="A4" s="348" t="s">
        <v>670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spans="1:13" ht="12.75">
      <c r="A5" s="354" t="s">
        <v>680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2:13" ht="9.75">
      <c r="B6" s="27"/>
      <c r="C6" s="373" t="s">
        <v>987</v>
      </c>
      <c r="D6" s="373"/>
      <c r="E6" s="373"/>
      <c r="F6" s="373"/>
      <c r="G6" s="373"/>
      <c r="H6" s="373"/>
      <c r="I6" s="373"/>
      <c r="J6" s="373"/>
      <c r="K6" s="373"/>
      <c r="L6" s="166"/>
      <c r="M6" s="27"/>
    </row>
    <row r="7" spans="2:13" ht="9.75">
      <c r="B7" s="27"/>
      <c r="C7" s="373" t="s">
        <v>988</v>
      </c>
      <c r="D7" s="373"/>
      <c r="E7" s="373"/>
      <c r="F7" s="373"/>
      <c r="G7" s="373"/>
      <c r="H7" s="373"/>
      <c r="I7" s="373"/>
      <c r="J7" s="373"/>
      <c r="K7" s="373"/>
      <c r="L7" s="166"/>
      <c r="M7" s="27"/>
    </row>
    <row r="8" spans="3:12" ht="9.75">
      <c r="C8" s="373" t="s">
        <v>989</v>
      </c>
      <c r="D8" s="373"/>
      <c r="E8" s="373"/>
      <c r="F8" s="373"/>
      <c r="G8" s="373"/>
      <c r="H8" s="373"/>
      <c r="I8" s="373"/>
      <c r="J8" s="373"/>
      <c r="K8" s="373"/>
      <c r="L8" s="166"/>
    </row>
    <row r="9" ht="10.5" thickBot="1"/>
    <row r="10" spans="1:13" s="4" customFormat="1" ht="28.5" customHeight="1" thickTop="1">
      <c r="A10" s="365" t="s">
        <v>643</v>
      </c>
      <c r="B10" s="361" t="s">
        <v>644</v>
      </c>
      <c r="C10" s="352" t="s">
        <v>645</v>
      </c>
      <c r="D10" s="368" t="s">
        <v>0</v>
      </c>
      <c r="E10" s="369"/>
      <c r="F10" s="369"/>
      <c r="G10" s="369"/>
      <c r="H10" s="359" t="s">
        <v>1</v>
      </c>
      <c r="I10" s="359" t="s">
        <v>2</v>
      </c>
      <c r="J10" s="370" t="s">
        <v>3</v>
      </c>
      <c r="K10" s="350" t="s">
        <v>650</v>
      </c>
      <c r="L10" s="351"/>
      <c r="M10" s="355" t="s">
        <v>651</v>
      </c>
    </row>
    <row r="11" spans="1:13" s="4" customFormat="1" ht="12.75" customHeight="1">
      <c r="A11" s="366"/>
      <c r="B11" s="362"/>
      <c r="C11" s="353"/>
      <c r="D11" s="357" t="s">
        <v>4</v>
      </c>
      <c r="E11" s="358"/>
      <c r="F11" s="358" t="s">
        <v>646</v>
      </c>
      <c r="G11" s="358"/>
      <c r="H11" s="360"/>
      <c r="I11" s="360"/>
      <c r="J11" s="371"/>
      <c r="K11" s="232" t="s">
        <v>1006</v>
      </c>
      <c r="L11" s="227" t="s">
        <v>1005</v>
      </c>
      <c r="M11" s="374"/>
    </row>
    <row r="12" spans="1:13" s="5" customFormat="1" ht="9">
      <c r="A12" s="428"/>
      <c r="B12" s="429"/>
      <c r="C12" s="430"/>
      <c r="D12" s="141" t="s">
        <v>642</v>
      </c>
      <c r="E12" s="127" t="s">
        <v>5</v>
      </c>
      <c r="F12" s="126" t="s">
        <v>642</v>
      </c>
      <c r="G12" s="127" t="s">
        <v>5</v>
      </c>
      <c r="H12" s="128" t="s">
        <v>6</v>
      </c>
      <c r="I12" s="128" t="s">
        <v>6</v>
      </c>
      <c r="J12" s="132" t="s">
        <v>6</v>
      </c>
      <c r="K12" s="320" t="s">
        <v>664</v>
      </c>
      <c r="L12" s="132" t="s">
        <v>664</v>
      </c>
      <c r="M12" s="255" t="s">
        <v>652</v>
      </c>
    </row>
    <row r="13" spans="1:13" s="29" customFormat="1" ht="16.5" customHeight="1">
      <c r="A13" s="123" t="s">
        <v>660</v>
      </c>
      <c r="B13" s="129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</row>
    <row r="14" spans="1:13" s="193" customFormat="1" ht="16.5" customHeight="1">
      <c r="A14" s="184">
        <v>1</v>
      </c>
      <c r="B14" s="248">
        <v>20215101</v>
      </c>
      <c r="C14" s="249" t="s">
        <v>1008</v>
      </c>
      <c r="D14" s="267">
        <v>12</v>
      </c>
      <c r="E14" s="261">
        <v>0.18</v>
      </c>
      <c r="F14" s="313"/>
      <c r="G14" s="261"/>
      <c r="H14" s="189"/>
      <c r="I14" s="189"/>
      <c r="J14" s="190"/>
      <c r="K14" s="321">
        <v>1014.9209621396402</v>
      </c>
      <c r="L14" s="269">
        <f aca="true" t="shared" si="0" ref="L14:L31">K14*1.05</f>
        <v>1065.6670102466223</v>
      </c>
      <c r="M14" s="234">
        <v>200</v>
      </c>
    </row>
    <row r="15" spans="1:13" s="193" customFormat="1" ht="16.5" customHeight="1">
      <c r="A15" s="184">
        <v>2</v>
      </c>
      <c r="B15" s="185">
        <v>20215102</v>
      </c>
      <c r="C15" s="186" t="s">
        <v>927</v>
      </c>
      <c r="D15" s="267">
        <v>16</v>
      </c>
      <c r="E15" s="261">
        <v>0.18</v>
      </c>
      <c r="F15" s="313"/>
      <c r="G15" s="261"/>
      <c r="H15" s="189"/>
      <c r="I15" s="189"/>
      <c r="J15" s="190"/>
      <c r="K15" s="289">
        <v>1350.0989146318616</v>
      </c>
      <c r="L15" s="242">
        <f t="shared" si="0"/>
        <v>1417.6038603634547</v>
      </c>
      <c r="M15" s="234">
        <v>200</v>
      </c>
    </row>
    <row r="16" spans="1:13" s="29" customFormat="1" ht="16.5" customHeight="1">
      <c r="A16" s="184">
        <v>3</v>
      </c>
      <c r="B16" s="59">
        <v>20215103</v>
      </c>
      <c r="C16" s="60" t="s">
        <v>538</v>
      </c>
      <c r="D16" s="266">
        <v>20</v>
      </c>
      <c r="E16" s="260">
        <v>0.18</v>
      </c>
      <c r="F16" s="312"/>
      <c r="G16" s="260"/>
      <c r="H16" s="65"/>
      <c r="I16" s="65"/>
      <c r="J16" s="66"/>
      <c r="K16" s="288">
        <v>1622.3684316146923</v>
      </c>
      <c r="L16" s="242">
        <f t="shared" si="0"/>
        <v>1703.486853195427</v>
      </c>
      <c r="M16" s="235">
        <v>200</v>
      </c>
    </row>
    <row r="17" spans="1:13" s="29" customFormat="1" ht="16.5" customHeight="1">
      <c r="A17" s="184">
        <v>4</v>
      </c>
      <c r="B17" s="59">
        <v>20215106</v>
      </c>
      <c r="C17" s="60" t="s">
        <v>539</v>
      </c>
      <c r="D17" s="266">
        <v>30</v>
      </c>
      <c r="E17" s="260">
        <v>0.18</v>
      </c>
      <c r="F17" s="312"/>
      <c r="G17" s="260"/>
      <c r="H17" s="65"/>
      <c r="I17" s="65"/>
      <c r="J17" s="66"/>
      <c r="K17" s="288">
        <v>2291.913359982383</v>
      </c>
      <c r="L17" s="242">
        <f t="shared" si="0"/>
        <v>2406.509027981502</v>
      </c>
      <c r="M17" s="235">
        <v>200</v>
      </c>
    </row>
    <row r="18" spans="1:13" s="29" customFormat="1" ht="16.5" customHeight="1">
      <c r="A18" s="184">
        <v>5</v>
      </c>
      <c r="B18" s="59">
        <v>20215107</v>
      </c>
      <c r="C18" s="60" t="s">
        <v>540</v>
      </c>
      <c r="D18" s="266">
        <v>40</v>
      </c>
      <c r="E18" s="260">
        <v>0.18</v>
      </c>
      <c r="F18" s="312"/>
      <c r="G18" s="260"/>
      <c r="H18" s="65"/>
      <c r="I18" s="65"/>
      <c r="J18" s="66"/>
      <c r="K18" s="288">
        <v>2969.41815024763</v>
      </c>
      <c r="L18" s="242">
        <f t="shared" si="0"/>
        <v>3117.8890577600114</v>
      </c>
      <c r="M18" s="235">
        <v>200</v>
      </c>
    </row>
    <row r="19" spans="1:13" s="29" customFormat="1" ht="16.5" customHeight="1">
      <c r="A19" s="184">
        <v>6</v>
      </c>
      <c r="B19" s="59">
        <v>20215108</v>
      </c>
      <c r="C19" s="60" t="s">
        <v>540</v>
      </c>
      <c r="D19" s="266">
        <v>32</v>
      </c>
      <c r="E19" s="260">
        <v>0.2</v>
      </c>
      <c r="F19" s="312"/>
      <c r="G19" s="260"/>
      <c r="H19" s="65"/>
      <c r="I19" s="65"/>
      <c r="J19" s="66"/>
      <c r="K19" s="288">
        <v>2939.623878767472</v>
      </c>
      <c r="L19" s="242">
        <f t="shared" si="0"/>
        <v>3086.6050727058455</v>
      </c>
      <c r="M19" s="235">
        <v>200</v>
      </c>
    </row>
    <row r="20" spans="1:13" s="193" customFormat="1" ht="16.5" customHeight="1">
      <c r="A20" s="184">
        <v>6</v>
      </c>
      <c r="B20" s="207">
        <v>20215109</v>
      </c>
      <c r="C20" s="208" t="s">
        <v>541</v>
      </c>
      <c r="D20" s="324">
        <v>50</v>
      </c>
      <c r="E20" s="325">
        <v>0.18</v>
      </c>
      <c r="F20" s="326"/>
      <c r="G20" s="325"/>
      <c r="H20" s="209"/>
      <c r="I20" s="209"/>
      <c r="J20" s="210"/>
      <c r="K20" s="322"/>
      <c r="L20" s="319"/>
      <c r="M20" s="258">
        <v>200</v>
      </c>
    </row>
    <row r="21" spans="1:13" s="29" customFormat="1" ht="16.5" customHeight="1">
      <c r="A21" s="146" t="s">
        <v>661</v>
      </c>
      <c r="B21" s="147"/>
      <c r="C21" s="147"/>
      <c r="D21" s="327"/>
      <c r="E21" s="327"/>
      <c r="F21" s="327"/>
      <c r="G21" s="327"/>
      <c r="H21" s="147"/>
      <c r="I21" s="147"/>
      <c r="J21" s="147"/>
      <c r="K21" s="147"/>
      <c r="L21" s="323"/>
      <c r="M21" s="148"/>
    </row>
    <row r="22" spans="1:13" s="29" customFormat="1" ht="16.5" customHeight="1">
      <c r="A22" s="131">
        <v>7</v>
      </c>
      <c r="B22" s="183">
        <v>20215110</v>
      </c>
      <c r="C22" s="142" t="s">
        <v>542</v>
      </c>
      <c r="D22" s="328">
        <v>48</v>
      </c>
      <c r="E22" s="329">
        <v>0.2</v>
      </c>
      <c r="F22" s="330"/>
      <c r="G22" s="329"/>
      <c r="H22" s="130"/>
      <c r="I22" s="130"/>
      <c r="J22" s="133"/>
      <c r="K22" s="288">
        <v>4254.86041736572</v>
      </c>
      <c r="L22" s="242">
        <f t="shared" si="0"/>
        <v>4467.603438234007</v>
      </c>
      <c r="M22" s="235">
        <v>100</v>
      </c>
    </row>
    <row r="23" spans="1:13" s="29" customFormat="1" ht="16.5" customHeight="1">
      <c r="A23" s="131">
        <v>8</v>
      </c>
      <c r="B23" s="183">
        <v>20215111</v>
      </c>
      <c r="C23" s="143" t="s">
        <v>542</v>
      </c>
      <c r="D23" s="331">
        <v>30</v>
      </c>
      <c r="E23" s="332">
        <v>0.25</v>
      </c>
      <c r="F23" s="333"/>
      <c r="G23" s="332"/>
      <c r="H23" s="40"/>
      <c r="I23" s="40"/>
      <c r="J23" s="43"/>
      <c r="K23" s="288">
        <v>4166.496906074203</v>
      </c>
      <c r="L23" s="242">
        <f t="shared" si="0"/>
        <v>4374.821751377914</v>
      </c>
      <c r="M23" s="235">
        <v>100</v>
      </c>
    </row>
    <row r="24" spans="1:13" s="193" customFormat="1" ht="16.5" customHeight="1">
      <c r="A24" s="211">
        <v>9</v>
      </c>
      <c r="B24" s="212">
        <v>20215113</v>
      </c>
      <c r="C24" s="213" t="s">
        <v>543</v>
      </c>
      <c r="D24" s="334">
        <v>65</v>
      </c>
      <c r="E24" s="335">
        <v>0.2</v>
      </c>
      <c r="F24" s="336"/>
      <c r="G24" s="335"/>
      <c r="H24" s="214"/>
      <c r="I24" s="214"/>
      <c r="J24" s="215"/>
      <c r="K24" s="289"/>
      <c r="L24" s="242"/>
      <c r="M24" s="235">
        <v>100</v>
      </c>
    </row>
    <row r="25" spans="1:13" s="29" customFormat="1" ht="16.5" customHeight="1">
      <c r="A25" s="131">
        <v>10</v>
      </c>
      <c r="B25" s="183">
        <v>20215114</v>
      </c>
      <c r="C25" s="143" t="s">
        <v>544</v>
      </c>
      <c r="D25" s="331">
        <v>50</v>
      </c>
      <c r="E25" s="332">
        <v>0.25</v>
      </c>
      <c r="F25" s="333"/>
      <c r="G25" s="332"/>
      <c r="H25" s="40"/>
      <c r="I25" s="40"/>
      <c r="J25" s="43"/>
      <c r="K25" s="288">
        <v>6785.666465757461</v>
      </c>
      <c r="L25" s="242">
        <f t="shared" si="0"/>
        <v>7124.949789045334</v>
      </c>
      <c r="M25" s="235">
        <v>100</v>
      </c>
    </row>
    <row r="26" spans="1:13" s="193" customFormat="1" ht="16.5" customHeight="1">
      <c r="A26" s="211">
        <v>11</v>
      </c>
      <c r="B26" s="212">
        <v>20215115</v>
      </c>
      <c r="C26" s="213" t="s">
        <v>545</v>
      </c>
      <c r="D26" s="334">
        <v>61</v>
      </c>
      <c r="E26" s="335">
        <v>0.25</v>
      </c>
      <c r="F26" s="336"/>
      <c r="G26" s="335"/>
      <c r="H26" s="214"/>
      <c r="I26" s="214"/>
      <c r="J26" s="215"/>
      <c r="K26" s="289"/>
      <c r="L26" s="242"/>
      <c r="M26" s="235">
        <v>100</v>
      </c>
    </row>
    <row r="27" spans="1:13" s="29" customFormat="1" ht="16.5" customHeight="1">
      <c r="A27" s="131">
        <v>12</v>
      </c>
      <c r="B27" s="183">
        <v>20215118</v>
      </c>
      <c r="C27" s="143" t="s">
        <v>546</v>
      </c>
      <c r="D27" s="331">
        <v>50</v>
      </c>
      <c r="E27" s="332">
        <v>0.32</v>
      </c>
      <c r="F27" s="333"/>
      <c r="G27" s="332"/>
      <c r="H27" s="40"/>
      <c r="I27" s="40"/>
      <c r="J27" s="43"/>
      <c r="K27" s="288">
        <v>10783.07129654264</v>
      </c>
      <c r="L27" s="242">
        <f t="shared" si="0"/>
        <v>11322.224861369772</v>
      </c>
      <c r="M27" s="235">
        <v>100</v>
      </c>
    </row>
    <row r="28" spans="1:13" s="193" customFormat="1" ht="16.5" customHeight="1">
      <c r="A28" s="211">
        <v>13</v>
      </c>
      <c r="B28" s="212">
        <v>20215119</v>
      </c>
      <c r="C28" s="213" t="s">
        <v>547</v>
      </c>
      <c r="D28" s="334">
        <v>62</v>
      </c>
      <c r="E28" s="335">
        <v>0.32</v>
      </c>
      <c r="F28" s="336"/>
      <c r="G28" s="335"/>
      <c r="H28" s="214"/>
      <c r="I28" s="214"/>
      <c r="J28" s="215"/>
      <c r="K28" s="289"/>
      <c r="L28" s="242"/>
      <c r="M28" s="235">
        <v>100</v>
      </c>
    </row>
    <row r="29" spans="1:13" s="29" customFormat="1" ht="16.5" customHeight="1">
      <c r="A29" s="131">
        <v>14</v>
      </c>
      <c r="B29" s="183">
        <v>20215121</v>
      </c>
      <c r="C29" s="143" t="s">
        <v>548</v>
      </c>
      <c r="D29" s="331">
        <v>75</v>
      </c>
      <c r="E29" s="332">
        <v>0.32</v>
      </c>
      <c r="F29" s="333"/>
      <c r="G29" s="332"/>
      <c r="H29" s="40"/>
      <c r="I29" s="40"/>
      <c r="J29" s="43"/>
      <c r="K29" s="288">
        <v>15706.981435846797</v>
      </c>
      <c r="L29" s="242">
        <f t="shared" si="0"/>
        <v>16492.330507639137</v>
      </c>
      <c r="M29" s="235">
        <v>100</v>
      </c>
    </row>
    <row r="30" spans="1:13" s="193" customFormat="1" ht="16.5" customHeight="1">
      <c r="A30" s="211">
        <v>15</v>
      </c>
      <c r="B30" s="216">
        <v>20215123</v>
      </c>
      <c r="C30" s="213" t="s">
        <v>549</v>
      </c>
      <c r="D30" s="334">
        <v>64</v>
      </c>
      <c r="E30" s="335">
        <v>0.4</v>
      </c>
      <c r="F30" s="336"/>
      <c r="G30" s="335"/>
      <c r="H30" s="214"/>
      <c r="I30" s="214"/>
      <c r="J30" s="215"/>
      <c r="K30" s="289"/>
      <c r="L30" s="242"/>
      <c r="M30" s="235">
        <v>100</v>
      </c>
    </row>
    <row r="31" spans="1:13" s="29" customFormat="1" ht="16.5" customHeight="1" thickBot="1">
      <c r="A31" s="42">
        <v>16</v>
      </c>
      <c r="B31" s="144">
        <v>20215124</v>
      </c>
      <c r="C31" s="145" t="s">
        <v>550</v>
      </c>
      <c r="D31" s="337">
        <v>80</v>
      </c>
      <c r="E31" s="338">
        <v>0.4</v>
      </c>
      <c r="F31" s="339"/>
      <c r="G31" s="338"/>
      <c r="H31" s="41"/>
      <c r="I31" s="41"/>
      <c r="J31" s="44"/>
      <c r="K31" s="296">
        <v>25875.29380734987</v>
      </c>
      <c r="L31" s="243">
        <f t="shared" si="0"/>
        <v>27169.058497717364</v>
      </c>
      <c r="M31" s="256">
        <v>100</v>
      </c>
    </row>
    <row r="32" spans="5:13" s="6" customFormat="1" ht="5.25" customHeight="1" thickTop="1">
      <c r="E32" s="7"/>
      <c r="G32" s="7"/>
      <c r="H32" s="8"/>
      <c r="I32" s="8"/>
      <c r="J32" s="8"/>
      <c r="K32" s="9"/>
      <c r="L32" s="9"/>
      <c r="M32" s="24"/>
    </row>
    <row r="33" spans="2:13" s="10" customFormat="1" ht="12.75" customHeight="1">
      <c r="B33" s="36" t="s">
        <v>669</v>
      </c>
      <c r="D33" s="11"/>
      <c r="E33" s="11"/>
      <c r="F33" s="11"/>
      <c r="G33" s="372" t="str">
        <f>'CVV 3+'!$G$62:$M$62</f>
        <v>CADI-SUN, ngµy 01 th¸ng 07 n¨m 2015</v>
      </c>
      <c r="H33" s="372"/>
      <c r="I33" s="372"/>
      <c r="J33" s="372"/>
      <c r="K33" s="372"/>
      <c r="L33" s="372"/>
      <c r="M33" s="372"/>
    </row>
    <row r="34" spans="1:13" s="10" customFormat="1" ht="12.75" customHeight="1">
      <c r="A34" s="32" t="s">
        <v>668</v>
      </c>
      <c r="B34" s="33"/>
      <c r="D34" s="11"/>
      <c r="E34" s="11"/>
      <c r="F34" s="11"/>
      <c r="G34" s="367" t="s">
        <v>667</v>
      </c>
      <c r="H34" s="367"/>
      <c r="I34" s="367"/>
      <c r="J34" s="367"/>
      <c r="K34" s="367"/>
      <c r="L34" s="367"/>
      <c r="M34" s="367"/>
    </row>
    <row r="35" spans="1:13" s="10" customFormat="1" ht="12.75" customHeight="1">
      <c r="A35" s="13" t="s">
        <v>647</v>
      </c>
      <c r="B35" s="13"/>
      <c r="C35" s="12"/>
      <c r="D35" s="12"/>
      <c r="E35" s="14"/>
      <c r="F35" s="15"/>
      <c r="G35" s="364"/>
      <c r="H35" s="364"/>
      <c r="I35" s="364"/>
      <c r="J35" s="364"/>
      <c r="K35" s="364"/>
      <c r="L35" s="364"/>
      <c r="M35" s="364"/>
    </row>
    <row r="36" spans="1:13" s="4" customFormat="1" ht="12.75" customHeight="1">
      <c r="A36" s="13" t="s">
        <v>648</v>
      </c>
      <c r="B36" s="13"/>
      <c r="C36" s="18"/>
      <c r="D36" s="19"/>
      <c r="E36" s="19"/>
      <c r="F36" s="19"/>
      <c r="G36" s="20"/>
      <c r="H36" s="20"/>
      <c r="I36" s="20"/>
      <c r="J36" s="16"/>
      <c r="K36" s="21"/>
      <c r="L36" s="21"/>
      <c r="M36" s="25"/>
    </row>
    <row r="37" spans="1:13" s="10" customFormat="1" ht="12.75" customHeight="1">
      <c r="A37" s="13" t="s">
        <v>649</v>
      </c>
      <c r="B37" s="13"/>
      <c r="E37" s="23"/>
      <c r="K37" s="17"/>
      <c r="L37" s="17"/>
      <c r="M37" s="149"/>
    </row>
    <row r="38" spans="1:13" ht="22.5" customHeight="1">
      <c r="A38" s="273" t="s">
        <v>1011</v>
      </c>
      <c r="B38" s="35"/>
      <c r="C38" s="35"/>
      <c r="D38" s="35"/>
      <c r="E38" s="35"/>
      <c r="F38" s="35"/>
      <c r="G38" s="372"/>
      <c r="H38" s="372"/>
      <c r="I38" s="372"/>
      <c r="J38" s="372"/>
      <c r="K38" s="372"/>
      <c r="L38" s="372"/>
      <c r="M38" s="372"/>
    </row>
    <row r="39" spans="1:13" ht="15" customHeight="1">
      <c r="A39" s="34"/>
      <c r="B39" s="34"/>
      <c r="C39" s="34"/>
      <c r="D39" s="34"/>
      <c r="E39" s="34"/>
      <c r="F39" s="34"/>
      <c r="G39" s="363" t="s">
        <v>694</v>
      </c>
      <c r="H39" s="363"/>
      <c r="I39" s="363"/>
      <c r="J39" s="363"/>
      <c r="K39" s="363"/>
      <c r="L39" s="363"/>
      <c r="M39" s="363"/>
    </row>
    <row r="40" spans="5:13" s="6" customFormat="1" ht="7.5">
      <c r="E40" s="7"/>
      <c r="G40" s="7"/>
      <c r="H40" s="8"/>
      <c r="I40" s="8"/>
      <c r="J40" s="8"/>
      <c r="K40" s="9"/>
      <c r="L40" s="9"/>
      <c r="M40" s="24"/>
    </row>
    <row r="41" spans="5:13" s="6" customFormat="1" ht="7.5">
      <c r="E41" s="7"/>
      <c r="G41" s="7"/>
      <c r="H41" s="8"/>
      <c r="I41" s="8"/>
      <c r="J41" s="8"/>
      <c r="K41" s="9"/>
      <c r="L41" s="9"/>
      <c r="M41" s="24"/>
    </row>
    <row r="42" spans="5:13" s="6" customFormat="1" ht="7.5">
      <c r="E42" s="7"/>
      <c r="G42" s="7"/>
      <c r="H42" s="8"/>
      <c r="I42" s="8"/>
      <c r="J42" s="8"/>
      <c r="K42" s="9"/>
      <c r="L42" s="9"/>
      <c r="M42" s="24"/>
    </row>
    <row r="43" spans="5:13" s="6" customFormat="1" ht="7.5">
      <c r="E43" s="7"/>
      <c r="G43" s="7"/>
      <c r="H43" s="8"/>
      <c r="I43" s="8"/>
      <c r="J43" s="8"/>
      <c r="K43" s="9"/>
      <c r="L43" s="9"/>
      <c r="M43" s="24"/>
    </row>
    <row r="44" spans="5:13" s="6" customFormat="1" ht="7.5">
      <c r="E44" s="7"/>
      <c r="G44" s="7"/>
      <c r="H44" s="8"/>
      <c r="I44" s="8"/>
      <c r="J44" s="8"/>
      <c r="K44" s="9"/>
      <c r="L44" s="9"/>
      <c r="M44" s="24"/>
    </row>
    <row r="65" ht="9.75">
      <c r="D65" s="31"/>
    </row>
  </sheetData>
  <sheetProtection/>
  <mergeCells count="21">
    <mergeCell ref="G39:M39"/>
    <mergeCell ref="G33:M33"/>
    <mergeCell ref="G34:M34"/>
    <mergeCell ref="G35:M35"/>
    <mergeCell ref="G38:M38"/>
    <mergeCell ref="M10:M11"/>
    <mergeCell ref="F11:G11"/>
    <mergeCell ref="J10:J11"/>
    <mergeCell ref="K10:L10"/>
    <mergeCell ref="A4:M4"/>
    <mergeCell ref="A5:M5"/>
    <mergeCell ref="C6:K6"/>
    <mergeCell ref="C7:K7"/>
    <mergeCell ref="C10:C12"/>
    <mergeCell ref="I10:I11"/>
    <mergeCell ref="H10:H11"/>
    <mergeCell ref="D11:E11"/>
    <mergeCell ref="C8:K8"/>
    <mergeCell ref="A10:A12"/>
    <mergeCell ref="B10:B12"/>
    <mergeCell ref="D10:G10"/>
  </mergeCells>
  <printOptions/>
  <pageMargins left="0.82" right="0" top="0" bottom="0" header="0" footer="0"/>
  <pageSetup horizontalDpi="600" verticalDpi="600" orientation="portrait" paperSize="9"/>
  <headerFooter alignWithMargins="0">
    <oddFooter>&amp;CTrang 17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M63"/>
  <sheetViews>
    <sheetView zoomScale="120" zoomScaleNormal="120" workbookViewId="0" topLeftCell="A1">
      <selection activeCell="D32" sqref="D32"/>
    </sheetView>
  </sheetViews>
  <sheetFormatPr defaultColWidth="8.875" defaultRowHeight="12.75"/>
  <cols>
    <col min="1" max="1" width="3.50390625" style="0" customWidth="1"/>
    <col min="2" max="2" width="13.125" style="0" customWidth="1"/>
    <col min="3" max="3" width="18.875" style="0" customWidth="1"/>
    <col min="4" max="4" width="5.625" style="0" customWidth="1"/>
    <col min="5" max="5" width="8.375" style="1" bestFit="1" customWidth="1"/>
    <col min="6" max="6" width="5.625" style="0" customWidth="1"/>
    <col min="7" max="7" width="5.875" style="1" customWidth="1"/>
    <col min="8" max="8" width="1.37890625" style="2" hidden="1" customWidth="1"/>
    <col min="9" max="9" width="1.12109375" style="2" hidden="1" customWidth="1"/>
    <col min="10" max="10" width="0.875" style="2" hidden="1" customWidth="1"/>
    <col min="11" max="12" width="12.00390625" style="3" customWidth="1"/>
    <col min="13" max="13" width="10.875" style="26" customWidth="1"/>
  </cols>
  <sheetData>
    <row r="1" ht="12.75"/>
    <row r="2" ht="12.75"/>
    <row r="3" ht="12.75"/>
    <row r="4" ht="21.75" customHeight="1"/>
    <row r="5" spans="1:13" ht="20.25" customHeight="1">
      <c r="A5" s="348" t="s">
        <v>678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</row>
    <row r="6" spans="1:13" ht="12.75">
      <c r="A6" s="354" t="s">
        <v>679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</row>
    <row r="7" spans="2:13" ht="9.75">
      <c r="B7" s="27"/>
      <c r="C7" s="373" t="s">
        <v>974</v>
      </c>
      <c r="D7" s="373"/>
      <c r="E7" s="373"/>
      <c r="F7" s="373"/>
      <c r="G7" s="373"/>
      <c r="H7" s="373"/>
      <c r="I7" s="373"/>
      <c r="J7" s="373"/>
      <c r="K7" s="373"/>
      <c r="L7" s="166"/>
      <c r="M7" s="27"/>
    </row>
    <row r="8" spans="2:13" ht="9.75">
      <c r="B8" s="27"/>
      <c r="C8" s="373" t="s">
        <v>990</v>
      </c>
      <c r="D8" s="373"/>
      <c r="E8" s="373"/>
      <c r="F8" s="373"/>
      <c r="G8" s="373"/>
      <c r="H8" s="373"/>
      <c r="I8" s="373"/>
      <c r="J8" s="373"/>
      <c r="K8" s="373"/>
      <c r="L8" s="166"/>
      <c r="M8" s="27"/>
    </row>
    <row r="9" spans="3:12" ht="9.75">
      <c r="C9" s="373" t="s">
        <v>975</v>
      </c>
      <c r="D9" s="373"/>
      <c r="E9" s="373"/>
      <c r="F9" s="373"/>
      <c r="G9" s="373"/>
      <c r="H9" s="373"/>
      <c r="I9" s="373"/>
      <c r="J9" s="373"/>
      <c r="K9" s="373"/>
      <c r="L9" s="166"/>
    </row>
    <row r="10" ht="10.5" thickBot="1"/>
    <row r="11" spans="1:13" s="4" customFormat="1" ht="27" customHeight="1" thickTop="1">
      <c r="A11" s="365" t="s">
        <v>643</v>
      </c>
      <c r="B11" s="361" t="s">
        <v>644</v>
      </c>
      <c r="C11" s="352" t="s">
        <v>645</v>
      </c>
      <c r="D11" s="368" t="s">
        <v>0</v>
      </c>
      <c r="E11" s="369"/>
      <c r="F11" s="369"/>
      <c r="G11" s="369"/>
      <c r="H11" s="359" t="s">
        <v>1</v>
      </c>
      <c r="I11" s="359" t="s">
        <v>2</v>
      </c>
      <c r="J11" s="370" t="s">
        <v>3</v>
      </c>
      <c r="K11" s="380" t="s">
        <v>650</v>
      </c>
      <c r="L11" s="381"/>
      <c r="M11" s="355" t="s">
        <v>651</v>
      </c>
    </row>
    <row r="12" spans="1:13" s="4" customFormat="1" ht="12.75" customHeight="1">
      <c r="A12" s="366"/>
      <c r="B12" s="362"/>
      <c r="C12" s="353"/>
      <c r="D12" s="357" t="s">
        <v>4</v>
      </c>
      <c r="E12" s="358"/>
      <c r="F12" s="358" t="s">
        <v>646</v>
      </c>
      <c r="G12" s="358"/>
      <c r="H12" s="360"/>
      <c r="I12" s="360"/>
      <c r="J12" s="371"/>
      <c r="K12" s="286" t="s">
        <v>1006</v>
      </c>
      <c r="L12" s="240" t="s">
        <v>1005</v>
      </c>
      <c r="M12" s="374"/>
    </row>
    <row r="13" spans="1:13" s="5" customFormat="1" ht="9">
      <c r="A13" s="366"/>
      <c r="B13" s="362"/>
      <c r="C13" s="353"/>
      <c r="D13" s="51" t="s">
        <v>642</v>
      </c>
      <c r="E13" s="52" t="s">
        <v>5</v>
      </c>
      <c r="F13" s="53" t="s">
        <v>642</v>
      </c>
      <c r="G13" s="52" t="s">
        <v>5</v>
      </c>
      <c r="H13" s="54" t="s">
        <v>6</v>
      </c>
      <c r="I13" s="54" t="s">
        <v>6</v>
      </c>
      <c r="J13" s="55" t="s">
        <v>6</v>
      </c>
      <c r="K13" s="287" t="s">
        <v>664</v>
      </c>
      <c r="L13" s="241" t="s">
        <v>664</v>
      </c>
      <c r="M13" s="223" t="s">
        <v>652</v>
      </c>
    </row>
    <row r="14" spans="1:13" s="193" customFormat="1" ht="13.5" customHeight="1">
      <c r="A14" s="184">
        <v>1</v>
      </c>
      <c r="B14" s="185" t="s">
        <v>912</v>
      </c>
      <c r="C14" s="186" t="s">
        <v>13</v>
      </c>
      <c r="D14" s="267">
        <v>7</v>
      </c>
      <c r="E14" s="261">
        <v>0.37</v>
      </c>
      <c r="F14" s="280"/>
      <c r="G14" s="276"/>
      <c r="H14" s="189">
        <v>1308.316707555711</v>
      </c>
      <c r="I14" s="189">
        <f>H14*1.03</f>
        <v>1347.5662087823823</v>
      </c>
      <c r="J14" s="190">
        <f>I14/0.8</f>
        <v>1684.4577609779778</v>
      </c>
      <c r="K14" s="289">
        <v>2341.9891127773762</v>
      </c>
      <c r="L14" s="242">
        <f aca="true" t="shared" si="0" ref="L14:L28">K14*1.05</f>
        <v>2459.0885684162454</v>
      </c>
      <c r="M14" s="234">
        <v>100</v>
      </c>
    </row>
    <row r="15" spans="1:13" s="193" customFormat="1" ht="13.5" customHeight="1">
      <c r="A15" s="184">
        <v>2</v>
      </c>
      <c r="B15" s="185" t="s">
        <v>913</v>
      </c>
      <c r="C15" s="186" t="s">
        <v>14</v>
      </c>
      <c r="D15" s="267">
        <v>7</v>
      </c>
      <c r="E15" s="261">
        <v>0.42</v>
      </c>
      <c r="F15" s="280"/>
      <c r="G15" s="276"/>
      <c r="H15" s="189">
        <v>1645.4471900008075</v>
      </c>
      <c r="I15" s="189">
        <f aca="true" t="shared" si="1" ref="I15:I28">H15*1.03</f>
        <v>1694.8106057008317</v>
      </c>
      <c r="J15" s="190">
        <f aca="true" t="shared" si="2" ref="J15:J28">I15/0.8</f>
        <v>2118.5132571260397</v>
      </c>
      <c r="K15" s="289">
        <v>2940.0400333884936</v>
      </c>
      <c r="L15" s="242">
        <f t="shared" si="0"/>
        <v>3087.0420350579184</v>
      </c>
      <c r="M15" s="234">
        <v>100</v>
      </c>
    </row>
    <row r="16" spans="1:13" s="193" customFormat="1" ht="13.5" customHeight="1">
      <c r="A16" s="184">
        <v>3</v>
      </c>
      <c r="B16" s="185" t="s">
        <v>914</v>
      </c>
      <c r="C16" s="186" t="s">
        <v>15</v>
      </c>
      <c r="D16" s="267">
        <v>7</v>
      </c>
      <c r="E16" s="261">
        <v>0.45</v>
      </c>
      <c r="F16" s="280"/>
      <c r="G16" s="276"/>
      <c r="H16" s="189">
        <v>1864.5289418027467</v>
      </c>
      <c r="I16" s="189">
        <f t="shared" si="1"/>
        <v>1920.464810056829</v>
      </c>
      <c r="J16" s="190">
        <f t="shared" si="2"/>
        <v>2400.5810125710364</v>
      </c>
      <c r="K16" s="289"/>
      <c r="L16" s="242"/>
      <c r="M16" s="234">
        <v>100</v>
      </c>
    </row>
    <row r="17" spans="1:13" s="29" customFormat="1" ht="13.5" customHeight="1">
      <c r="A17" s="58">
        <v>4</v>
      </c>
      <c r="B17" s="59" t="s">
        <v>915</v>
      </c>
      <c r="C17" s="60" t="s">
        <v>16</v>
      </c>
      <c r="D17" s="266">
        <v>7</v>
      </c>
      <c r="E17" s="260">
        <v>0.52</v>
      </c>
      <c r="F17" s="281"/>
      <c r="G17" s="275"/>
      <c r="H17" s="65">
        <v>2330.58798642716</v>
      </c>
      <c r="I17" s="65">
        <f t="shared" si="1"/>
        <v>2400.505626019975</v>
      </c>
      <c r="J17" s="66">
        <f t="shared" si="2"/>
        <v>3000.6320325249685</v>
      </c>
      <c r="K17" s="288">
        <v>4217.121031640732</v>
      </c>
      <c r="L17" s="242">
        <f t="shared" si="0"/>
        <v>4427.97708322277</v>
      </c>
      <c r="M17" s="235">
        <v>100</v>
      </c>
    </row>
    <row r="18" spans="1:13" s="193" customFormat="1" ht="13.5" customHeight="1">
      <c r="A18" s="184">
        <v>5</v>
      </c>
      <c r="B18" s="185" t="s">
        <v>916</v>
      </c>
      <c r="C18" s="186" t="s">
        <v>17</v>
      </c>
      <c r="D18" s="267">
        <v>7</v>
      </c>
      <c r="E18" s="261">
        <v>0.6</v>
      </c>
      <c r="F18" s="280"/>
      <c r="G18" s="276"/>
      <c r="H18" s="189">
        <v>3049.955943750421</v>
      </c>
      <c r="I18" s="189">
        <f t="shared" si="1"/>
        <v>3141.4546220629336</v>
      </c>
      <c r="J18" s="190">
        <f t="shared" si="2"/>
        <v>3926.8182775786668</v>
      </c>
      <c r="K18" s="289"/>
      <c r="L18" s="242"/>
      <c r="M18" s="234">
        <v>100</v>
      </c>
    </row>
    <row r="19" spans="1:13" s="29" customFormat="1" ht="13.5" customHeight="1">
      <c r="A19" s="58">
        <v>6</v>
      </c>
      <c r="B19" s="59" t="s">
        <v>917</v>
      </c>
      <c r="C19" s="60" t="s">
        <v>18</v>
      </c>
      <c r="D19" s="266">
        <v>7</v>
      </c>
      <c r="E19" s="260">
        <v>0.67</v>
      </c>
      <c r="F19" s="281"/>
      <c r="G19" s="275"/>
      <c r="H19" s="65">
        <v>3752.1343036917215</v>
      </c>
      <c r="I19" s="65">
        <f t="shared" si="1"/>
        <v>3864.698332802473</v>
      </c>
      <c r="J19" s="66">
        <f t="shared" si="2"/>
        <v>4830.872916003091</v>
      </c>
      <c r="K19" s="288">
        <v>6706.031881309702</v>
      </c>
      <c r="L19" s="242">
        <f t="shared" si="0"/>
        <v>7041.333475375187</v>
      </c>
      <c r="M19" s="235">
        <v>100</v>
      </c>
    </row>
    <row r="20" spans="1:13" s="193" customFormat="1" ht="13.5" customHeight="1">
      <c r="A20" s="184">
        <v>7</v>
      </c>
      <c r="B20" s="185" t="s">
        <v>918</v>
      </c>
      <c r="C20" s="186" t="s">
        <v>19</v>
      </c>
      <c r="D20" s="267">
        <v>7</v>
      </c>
      <c r="E20" s="261">
        <v>0.74</v>
      </c>
      <c r="F20" s="280"/>
      <c r="G20" s="276"/>
      <c r="H20" s="189">
        <v>4663.895341464785</v>
      </c>
      <c r="I20" s="189">
        <f t="shared" si="1"/>
        <v>4803.812201708729</v>
      </c>
      <c r="J20" s="190">
        <f t="shared" si="2"/>
        <v>6004.7652521359105</v>
      </c>
      <c r="K20" s="289"/>
      <c r="L20" s="242"/>
      <c r="M20" s="234">
        <v>100</v>
      </c>
    </row>
    <row r="21" spans="1:13" s="193" customFormat="1" ht="13.5" customHeight="1">
      <c r="A21" s="184">
        <v>8</v>
      </c>
      <c r="B21" s="185" t="s">
        <v>919</v>
      </c>
      <c r="C21" s="186" t="s">
        <v>20</v>
      </c>
      <c r="D21" s="267">
        <v>7</v>
      </c>
      <c r="E21" s="261">
        <v>0.8</v>
      </c>
      <c r="F21" s="280"/>
      <c r="G21" s="276"/>
      <c r="H21" s="189">
        <v>5275.090664310855</v>
      </c>
      <c r="I21" s="189">
        <f t="shared" si="1"/>
        <v>5433.34338424018</v>
      </c>
      <c r="J21" s="190">
        <f t="shared" si="2"/>
        <v>6791.679230300225</v>
      </c>
      <c r="K21" s="289"/>
      <c r="L21" s="242"/>
      <c r="M21" s="234">
        <v>100</v>
      </c>
    </row>
    <row r="22" spans="1:13" s="29" customFormat="1" ht="13.5" customHeight="1">
      <c r="A22" s="58">
        <v>9</v>
      </c>
      <c r="B22" s="59" t="s">
        <v>920</v>
      </c>
      <c r="C22" s="60" t="s">
        <v>21</v>
      </c>
      <c r="D22" s="266">
        <v>7</v>
      </c>
      <c r="E22" s="260">
        <v>0.85</v>
      </c>
      <c r="F22" s="281"/>
      <c r="G22" s="275"/>
      <c r="H22" s="65">
        <v>6009.758610247097</v>
      </c>
      <c r="I22" s="65">
        <f t="shared" si="1"/>
        <v>6190.05136855451</v>
      </c>
      <c r="J22" s="66">
        <f t="shared" si="2"/>
        <v>7737.564210693137</v>
      </c>
      <c r="K22" s="288">
        <v>10719.989966969775</v>
      </c>
      <c r="L22" s="242">
        <f t="shared" si="0"/>
        <v>11255.989465318264</v>
      </c>
      <c r="M22" s="235">
        <v>100</v>
      </c>
    </row>
    <row r="23" spans="1:13" s="193" customFormat="1" ht="13.5" customHeight="1">
      <c r="A23" s="184">
        <v>10</v>
      </c>
      <c r="B23" s="185" t="s">
        <v>921</v>
      </c>
      <c r="C23" s="186" t="s">
        <v>22</v>
      </c>
      <c r="D23" s="267">
        <v>7</v>
      </c>
      <c r="E23" s="261">
        <v>0.95</v>
      </c>
      <c r="F23" s="280"/>
      <c r="G23" s="276"/>
      <c r="H23" s="189">
        <v>7455.736365778151</v>
      </c>
      <c r="I23" s="189">
        <f t="shared" si="1"/>
        <v>7679.408456751496</v>
      </c>
      <c r="J23" s="190">
        <f t="shared" si="2"/>
        <v>9599.260570939368</v>
      </c>
      <c r="K23" s="289"/>
      <c r="L23" s="242"/>
      <c r="M23" s="234">
        <v>100</v>
      </c>
    </row>
    <row r="24" spans="1:13" s="193" customFormat="1" ht="13.5" customHeight="1">
      <c r="A24" s="184">
        <v>11</v>
      </c>
      <c r="B24" s="185" t="s">
        <v>922</v>
      </c>
      <c r="C24" s="186" t="s">
        <v>23</v>
      </c>
      <c r="D24" s="267">
        <v>7</v>
      </c>
      <c r="E24" s="261">
        <v>1</v>
      </c>
      <c r="F24" s="280"/>
      <c r="G24" s="276"/>
      <c r="H24" s="189">
        <v>8224.01284181001</v>
      </c>
      <c r="I24" s="189">
        <f t="shared" si="1"/>
        <v>8470.733227064311</v>
      </c>
      <c r="J24" s="190">
        <f t="shared" si="2"/>
        <v>10588.416533830388</v>
      </c>
      <c r="K24" s="289"/>
      <c r="L24" s="242"/>
      <c r="M24" s="234">
        <v>100</v>
      </c>
    </row>
    <row r="25" spans="1:13" s="29" customFormat="1" ht="13.5" customHeight="1">
      <c r="A25" s="58">
        <v>12</v>
      </c>
      <c r="B25" s="59" t="s">
        <v>923</v>
      </c>
      <c r="C25" s="60" t="s">
        <v>24</v>
      </c>
      <c r="D25" s="266">
        <v>7</v>
      </c>
      <c r="E25" s="260">
        <v>1.04</v>
      </c>
      <c r="F25" s="281"/>
      <c r="G25" s="275"/>
      <c r="H25" s="65">
        <v>9024.707870159327</v>
      </c>
      <c r="I25" s="65">
        <f t="shared" si="1"/>
        <v>9295.449106264108</v>
      </c>
      <c r="J25" s="66">
        <f t="shared" si="2"/>
        <v>11619.311382830134</v>
      </c>
      <c r="K25" s="288">
        <v>15684.89959476973</v>
      </c>
      <c r="L25" s="242">
        <f t="shared" si="0"/>
        <v>16469.144574508216</v>
      </c>
      <c r="M25" s="235">
        <v>100</v>
      </c>
    </row>
    <row r="26" spans="1:13" s="193" customFormat="1" ht="13.5" customHeight="1">
      <c r="A26" s="184">
        <v>13</v>
      </c>
      <c r="B26" s="185" t="s">
        <v>924</v>
      </c>
      <c r="C26" s="186" t="s">
        <v>25</v>
      </c>
      <c r="D26" s="267">
        <v>7</v>
      </c>
      <c r="E26" s="261">
        <v>1.13</v>
      </c>
      <c r="F26" s="280"/>
      <c r="G26" s="276"/>
      <c r="H26" s="189">
        <v>10409.905645366207</v>
      </c>
      <c r="I26" s="189">
        <f t="shared" si="1"/>
        <v>10722.202814727194</v>
      </c>
      <c r="J26" s="190">
        <f t="shared" si="2"/>
        <v>13402.753518408992</v>
      </c>
      <c r="K26" s="289"/>
      <c r="L26" s="242"/>
      <c r="M26" s="234">
        <v>100</v>
      </c>
    </row>
    <row r="27" spans="1:13" s="193" customFormat="1" ht="13.5" customHeight="1">
      <c r="A27" s="184">
        <v>14</v>
      </c>
      <c r="B27" s="185" t="s">
        <v>925</v>
      </c>
      <c r="C27" s="186" t="s">
        <v>26</v>
      </c>
      <c r="D27" s="267">
        <v>7</v>
      </c>
      <c r="E27" s="261">
        <v>1.2</v>
      </c>
      <c r="F27" s="280"/>
      <c r="G27" s="276"/>
      <c r="H27" s="189">
        <v>11730.806676331089</v>
      </c>
      <c r="I27" s="189">
        <f t="shared" si="1"/>
        <v>12082.730876621023</v>
      </c>
      <c r="J27" s="190">
        <f t="shared" si="2"/>
        <v>15103.413595776277</v>
      </c>
      <c r="K27" s="289"/>
      <c r="L27" s="242"/>
      <c r="M27" s="234">
        <v>100</v>
      </c>
    </row>
    <row r="28" spans="1:13" s="29" customFormat="1" ht="13.5" customHeight="1">
      <c r="A28" s="58">
        <v>15</v>
      </c>
      <c r="B28" s="59" t="s">
        <v>926</v>
      </c>
      <c r="C28" s="60" t="s">
        <v>27</v>
      </c>
      <c r="D28" s="266">
        <v>7</v>
      </c>
      <c r="E28" s="260" t="s">
        <v>1007</v>
      </c>
      <c r="F28" s="281"/>
      <c r="G28" s="275"/>
      <c r="H28" s="65">
        <v>14430.528986642461</v>
      </c>
      <c r="I28" s="65">
        <f t="shared" si="1"/>
        <v>14863.444856241735</v>
      </c>
      <c r="J28" s="66">
        <f t="shared" si="2"/>
        <v>18579.306070302166</v>
      </c>
      <c r="K28" s="288">
        <v>24732.65342254642</v>
      </c>
      <c r="L28" s="242">
        <f t="shared" si="0"/>
        <v>25969.28609367374</v>
      </c>
      <c r="M28" s="235">
        <v>100</v>
      </c>
    </row>
    <row r="29" spans="1:13" s="29" customFormat="1" ht="13.5" customHeight="1" thickBot="1">
      <c r="A29" s="69"/>
      <c r="B29" s="70"/>
      <c r="C29" s="71"/>
      <c r="D29" s="264"/>
      <c r="E29" s="265"/>
      <c r="F29" s="305"/>
      <c r="G29" s="277"/>
      <c r="H29" s="76"/>
      <c r="I29" s="76"/>
      <c r="J29" s="77"/>
      <c r="K29" s="296"/>
      <c r="L29" s="243"/>
      <c r="M29" s="247"/>
    </row>
    <row r="30" spans="5:13" s="6" customFormat="1" ht="5.25" customHeight="1" thickTop="1">
      <c r="E30" s="7"/>
      <c r="G30" s="7"/>
      <c r="H30" s="8"/>
      <c r="I30" s="8"/>
      <c r="J30" s="8"/>
      <c r="K30" s="9"/>
      <c r="L30" s="9"/>
      <c r="M30" s="24"/>
    </row>
    <row r="31" spans="1:13" s="6" customFormat="1" ht="17.25" customHeight="1">
      <c r="A31" s="349" t="s">
        <v>1009</v>
      </c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</row>
    <row r="32" spans="2:13" s="10" customFormat="1" ht="13.5" customHeight="1">
      <c r="B32" s="36" t="s">
        <v>669</v>
      </c>
      <c r="D32" s="11"/>
      <c r="E32" s="11"/>
      <c r="F32" s="11"/>
      <c r="G32" s="372" t="str">
        <f>'C ban'!$G$57:$M$57</f>
        <v>CADI-SUN, ngµy 01 th¸ng 07 n¨m 2015</v>
      </c>
      <c r="H32" s="372"/>
      <c r="I32" s="372"/>
      <c r="J32" s="372"/>
      <c r="K32" s="372"/>
      <c r="L32" s="372"/>
      <c r="M32" s="372"/>
    </row>
    <row r="33" spans="1:13" s="10" customFormat="1" ht="17.25" customHeight="1">
      <c r="A33" s="32" t="s">
        <v>668</v>
      </c>
      <c r="B33" s="33"/>
      <c r="D33" s="11"/>
      <c r="E33" s="11"/>
      <c r="F33" s="11"/>
      <c r="G33" s="367" t="s">
        <v>667</v>
      </c>
      <c r="H33" s="367"/>
      <c r="I33" s="367"/>
      <c r="J33" s="367"/>
      <c r="K33" s="367"/>
      <c r="L33" s="367"/>
      <c r="M33" s="367"/>
    </row>
    <row r="34" spans="1:13" s="10" customFormat="1" ht="11.25" customHeight="1">
      <c r="A34" s="13" t="s">
        <v>647</v>
      </c>
      <c r="B34" s="13"/>
      <c r="C34" s="12"/>
      <c r="D34" s="12"/>
      <c r="E34" s="14"/>
      <c r="F34" s="15"/>
      <c r="G34" s="364"/>
      <c r="H34" s="364"/>
      <c r="I34" s="364"/>
      <c r="J34" s="364"/>
      <c r="K34" s="364"/>
      <c r="L34" s="364"/>
      <c r="M34" s="364"/>
    </row>
    <row r="35" spans="1:13" s="4" customFormat="1" ht="11.25" customHeight="1">
      <c r="A35" s="13" t="s">
        <v>648</v>
      </c>
      <c r="B35" s="13"/>
      <c r="C35" s="18"/>
      <c r="D35" s="19"/>
      <c r="E35" s="19"/>
      <c r="F35" s="19"/>
      <c r="G35" s="20"/>
      <c r="H35" s="20"/>
      <c r="I35" s="20"/>
      <c r="J35" s="16"/>
      <c r="K35" s="21"/>
      <c r="L35" s="21"/>
      <c r="M35" s="25"/>
    </row>
    <row r="36" spans="1:13" s="10" customFormat="1" ht="11.25" customHeight="1">
      <c r="A36" s="13" t="s">
        <v>649</v>
      </c>
      <c r="B36" s="13"/>
      <c r="E36" s="23"/>
      <c r="K36" s="17"/>
      <c r="L36" s="17"/>
      <c r="M36" s="149"/>
    </row>
    <row r="37" spans="1:13" ht="12" customHeight="1">
      <c r="A37" s="271" t="s">
        <v>1010</v>
      </c>
      <c r="B37" s="13"/>
      <c r="C37" s="13"/>
      <c r="D37" s="13"/>
      <c r="E37" s="13"/>
      <c r="F37" s="13"/>
      <c r="G37" s="363"/>
      <c r="H37" s="363"/>
      <c r="I37" s="363"/>
      <c r="J37" s="363"/>
      <c r="K37" s="363"/>
      <c r="L37" s="363"/>
      <c r="M37" s="363"/>
    </row>
    <row r="38" spans="5:13" s="6" customFormat="1" ht="11.25" customHeight="1">
      <c r="E38" s="7"/>
      <c r="G38" s="363" t="s">
        <v>694</v>
      </c>
      <c r="H38" s="363"/>
      <c r="I38" s="363"/>
      <c r="J38" s="363"/>
      <c r="K38" s="363"/>
      <c r="L38" s="363"/>
      <c r="M38" s="363"/>
    </row>
    <row r="39" spans="5:13" s="6" customFormat="1" ht="7.5">
      <c r="E39" s="7"/>
      <c r="G39" s="7"/>
      <c r="H39" s="8"/>
      <c r="I39" s="8"/>
      <c r="J39" s="8"/>
      <c r="K39" s="9"/>
      <c r="L39" s="9"/>
      <c r="M39" s="24"/>
    </row>
    <row r="40" spans="5:13" s="6" customFormat="1" ht="7.5">
      <c r="E40" s="7"/>
      <c r="G40" s="7"/>
      <c r="H40" s="8"/>
      <c r="I40" s="8"/>
      <c r="J40" s="8"/>
      <c r="K40" s="9"/>
      <c r="L40" s="9"/>
      <c r="M40" s="24"/>
    </row>
    <row r="41" spans="5:13" s="6" customFormat="1" ht="7.5">
      <c r="E41" s="7"/>
      <c r="G41" s="7"/>
      <c r="H41" s="8"/>
      <c r="I41" s="8"/>
      <c r="J41" s="8"/>
      <c r="K41" s="9"/>
      <c r="L41" s="9"/>
      <c r="M41" s="24"/>
    </row>
    <row r="42" spans="5:13" s="6" customFormat="1" ht="7.5">
      <c r="E42" s="7"/>
      <c r="G42" s="7"/>
      <c r="H42" s="8"/>
      <c r="I42" s="8"/>
      <c r="J42" s="8"/>
      <c r="K42" s="9"/>
      <c r="L42" s="9"/>
      <c r="M42" s="24"/>
    </row>
    <row r="63" ht="9.75">
      <c r="D63" s="31"/>
    </row>
  </sheetData>
  <sheetProtection/>
  <mergeCells count="22">
    <mergeCell ref="G32:M32"/>
    <mergeCell ref="G33:M33"/>
    <mergeCell ref="C11:C13"/>
    <mergeCell ref="F12:G12"/>
    <mergeCell ref="G38:M38"/>
    <mergeCell ref="D12:E12"/>
    <mergeCell ref="M11:M12"/>
    <mergeCell ref="D11:G11"/>
    <mergeCell ref="I11:I12"/>
    <mergeCell ref="J11:J12"/>
    <mergeCell ref="K11:L11"/>
    <mergeCell ref="G37:M37"/>
    <mergeCell ref="A11:A13"/>
    <mergeCell ref="H11:H12"/>
    <mergeCell ref="A31:M31"/>
    <mergeCell ref="G34:M34"/>
    <mergeCell ref="A5:M5"/>
    <mergeCell ref="A6:M6"/>
    <mergeCell ref="C7:K7"/>
    <mergeCell ref="C8:K8"/>
    <mergeCell ref="C9:K9"/>
    <mergeCell ref="B11:B13"/>
  </mergeCells>
  <printOptions/>
  <pageMargins left="1.08" right="0.26" top="0.34" bottom="0.33" header="0.3" footer="0.3"/>
  <pageSetup horizontalDpi="600" verticalDpi="600" orientation="portrait" paperSize="9"/>
  <headerFooter alignWithMargins="0">
    <oddFooter>&amp;CTrang 18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M61"/>
  <sheetViews>
    <sheetView zoomScale="120" zoomScaleNormal="120" workbookViewId="0" topLeftCell="A6">
      <selection activeCell="O19" sqref="O19"/>
    </sheetView>
  </sheetViews>
  <sheetFormatPr defaultColWidth="8.875" defaultRowHeight="12.75"/>
  <cols>
    <col min="1" max="1" width="3.50390625" style="0" customWidth="1"/>
    <col min="2" max="2" width="13.875" style="0" customWidth="1"/>
    <col min="3" max="3" width="19.375" style="0" customWidth="1"/>
    <col min="4" max="4" width="5.625" style="0" customWidth="1"/>
    <col min="5" max="5" width="5.625" style="1" customWidth="1"/>
    <col min="6" max="6" width="5.625" style="0" customWidth="1"/>
    <col min="7" max="7" width="5.50390625" style="1" customWidth="1"/>
    <col min="8" max="8" width="13.00390625" style="2" hidden="1" customWidth="1"/>
    <col min="9" max="9" width="12.125" style="2" hidden="1" customWidth="1"/>
    <col min="10" max="10" width="10.875" style="2" hidden="1" customWidth="1"/>
    <col min="11" max="11" width="11.875" style="3" customWidth="1"/>
    <col min="12" max="12" width="12.875" style="3" customWidth="1"/>
    <col min="13" max="13" width="13.625" style="26" customWidth="1"/>
  </cols>
  <sheetData>
    <row r="1" ht="12.75"/>
    <row r="2" ht="12.75"/>
    <row r="3" ht="21.75" customHeight="1"/>
    <row r="4" spans="1:13" ht="20.25" customHeight="1">
      <c r="A4" s="348" t="s">
        <v>670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spans="1:13" ht="12.75">
      <c r="A5" s="354" t="s">
        <v>677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2:13" ht="9.75">
      <c r="B6" s="27"/>
      <c r="C6" s="373" t="s">
        <v>992</v>
      </c>
      <c r="D6" s="373"/>
      <c r="E6" s="373"/>
      <c r="F6" s="373"/>
      <c r="G6" s="373"/>
      <c r="H6" s="373"/>
      <c r="I6" s="373"/>
      <c r="J6" s="373"/>
      <c r="K6" s="373"/>
      <c r="L6" s="166"/>
      <c r="M6" s="27"/>
    </row>
    <row r="7" spans="2:13" ht="9.75">
      <c r="B7" s="27"/>
      <c r="C7" s="373" t="s">
        <v>993</v>
      </c>
      <c r="D7" s="373"/>
      <c r="E7" s="373"/>
      <c r="F7" s="373"/>
      <c r="G7" s="373"/>
      <c r="H7" s="373"/>
      <c r="I7" s="373"/>
      <c r="J7" s="373"/>
      <c r="K7" s="373"/>
      <c r="L7" s="166"/>
      <c r="M7" s="27"/>
    </row>
    <row r="8" spans="3:12" ht="9.75">
      <c r="C8" s="373" t="s">
        <v>994</v>
      </c>
      <c r="D8" s="373"/>
      <c r="E8" s="373"/>
      <c r="F8" s="373"/>
      <c r="G8" s="373"/>
      <c r="H8" s="373"/>
      <c r="I8" s="373"/>
      <c r="J8" s="373"/>
      <c r="K8" s="373"/>
      <c r="L8" s="166"/>
    </row>
    <row r="9" ht="10.5" thickBot="1"/>
    <row r="10" spans="1:13" s="4" customFormat="1" ht="29.25" customHeight="1" thickTop="1">
      <c r="A10" s="365" t="s">
        <v>643</v>
      </c>
      <c r="B10" s="361" t="s">
        <v>644</v>
      </c>
      <c r="C10" s="352" t="s">
        <v>645</v>
      </c>
      <c r="D10" s="368" t="s">
        <v>0</v>
      </c>
      <c r="E10" s="369"/>
      <c r="F10" s="369"/>
      <c r="G10" s="369"/>
      <c r="H10" s="359" t="s">
        <v>1</v>
      </c>
      <c r="I10" s="359" t="s">
        <v>2</v>
      </c>
      <c r="J10" s="370" t="s">
        <v>3</v>
      </c>
      <c r="K10" s="380" t="s">
        <v>650</v>
      </c>
      <c r="L10" s="381"/>
      <c r="M10" s="355" t="s">
        <v>651</v>
      </c>
    </row>
    <row r="11" spans="1:13" s="4" customFormat="1" ht="12.75" customHeight="1">
      <c r="A11" s="366"/>
      <c r="B11" s="362"/>
      <c r="C11" s="353"/>
      <c r="D11" s="357" t="s">
        <v>4</v>
      </c>
      <c r="E11" s="358"/>
      <c r="F11" s="358" t="s">
        <v>646</v>
      </c>
      <c r="G11" s="358"/>
      <c r="H11" s="360"/>
      <c r="I11" s="360"/>
      <c r="J11" s="371"/>
      <c r="K11" s="286" t="s">
        <v>1006</v>
      </c>
      <c r="L11" s="240" t="s">
        <v>1005</v>
      </c>
      <c r="M11" s="374"/>
    </row>
    <row r="12" spans="1:13" s="5" customFormat="1" ht="9">
      <c r="A12" s="366"/>
      <c r="B12" s="362"/>
      <c r="C12" s="353"/>
      <c r="D12" s="51" t="s">
        <v>642</v>
      </c>
      <c r="E12" s="52" t="s">
        <v>5</v>
      </c>
      <c r="F12" s="53" t="s">
        <v>642</v>
      </c>
      <c r="G12" s="52" t="s">
        <v>5</v>
      </c>
      <c r="H12" s="54" t="s">
        <v>6</v>
      </c>
      <c r="I12" s="54" t="s">
        <v>6</v>
      </c>
      <c r="J12" s="55" t="s">
        <v>6</v>
      </c>
      <c r="K12" s="287" t="s">
        <v>664</v>
      </c>
      <c r="L12" s="241" t="s">
        <v>664</v>
      </c>
      <c r="M12" s="223" t="s">
        <v>652</v>
      </c>
    </row>
    <row r="13" spans="1:13" s="193" customFormat="1" ht="16.5" customHeight="1">
      <c r="A13" s="184">
        <v>1</v>
      </c>
      <c r="B13" s="59">
        <v>20225201</v>
      </c>
      <c r="C13" s="60" t="s">
        <v>551</v>
      </c>
      <c r="D13" s="266">
        <v>20</v>
      </c>
      <c r="E13" s="260">
        <v>0.14</v>
      </c>
      <c r="F13" s="312"/>
      <c r="G13" s="260"/>
      <c r="H13" s="65"/>
      <c r="I13" s="65"/>
      <c r="J13" s="66"/>
      <c r="K13" s="288">
        <v>2779.6825559840286</v>
      </c>
      <c r="L13" s="242">
        <f aca="true" t="shared" si="0" ref="L13:L36">K13*1.05</f>
        <v>2918.66668378323</v>
      </c>
      <c r="M13" s="234">
        <v>200</v>
      </c>
    </row>
    <row r="14" spans="1:13" s="193" customFormat="1" ht="16.5" customHeight="1">
      <c r="A14" s="184">
        <v>2</v>
      </c>
      <c r="B14" s="59">
        <v>20225202</v>
      </c>
      <c r="C14" s="60" t="s">
        <v>552</v>
      </c>
      <c r="D14" s="266">
        <v>16</v>
      </c>
      <c r="E14" s="260">
        <v>0.18</v>
      </c>
      <c r="F14" s="312"/>
      <c r="G14" s="260"/>
      <c r="H14" s="65"/>
      <c r="I14" s="65"/>
      <c r="J14" s="66"/>
      <c r="K14" s="288">
        <v>3347.7859801597947</v>
      </c>
      <c r="L14" s="242">
        <f t="shared" si="0"/>
        <v>3515.1752791677845</v>
      </c>
      <c r="M14" s="234">
        <v>200</v>
      </c>
    </row>
    <row r="15" spans="1:13" s="29" customFormat="1" ht="16.5" customHeight="1">
      <c r="A15" s="58">
        <v>3</v>
      </c>
      <c r="B15" s="59">
        <v>20225203</v>
      </c>
      <c r="C15" s="60" t="s">
        <v>553</v>
      </c>
      <c r="D15" s="266">
        <v>20</v>
      </c>
      <c r="E15" s="260">
        <v>0.18</v>
      </c>
      <c r="F15" s="312"/>
      <c r="G15" s="260"/>
      <c r="H15" s="65"/>
      <c r="I15" s="65"/>
      <c r="J15" s="66"/>
      <c r="K15" s="288">
        <v>3925.9736012085227</v>
      </c>
      <c r="L15" s="242">
        <f t="shared" si="0"/>
        <v>4122.272281268949</v>
      </c>
      <c r="M15" s="235">
        <v>200</v>
      </c>
    </row>
    <row r="16" spans="1:13" s="193" customFormat="1" ht="16.5" customHeight="1">
      <c r="A16" s="184">
        <v>4</v>
      </c>
      <c r="B16" s="185">
        <v>20225204</v>
      </c>
      <c r="C16" s="186" t="s">
        <v>554</v>
      </c>
      <c r="D16" s="267">
        <v>24</v>
      </c>
      <c r="E16" s="261">
        <v>0.18</v>
      </c>
      <c r="F16" s="313"/>
      <c r="G16" s="261"/>
      <c r="H16" s="189"/>
      <c r="I16" s="189"/>
      <c r="J16" s="190"/>
      <c r="K16" s="289"/>
      <c r="L16" s="242"/>
      <c r="M16" s="234">
        <v>200</v>
      </c>
    </row>
    <row r="17" spans="1:13" s="29" customFormat="1" ht="16.5" customHeight="1">
      <c r="A17" s="58">
        <v>5</v>
      </c>
      <c r="B17" s="59">
        <v>20225205</v>
      </c>
      <c r="C17" s="60" t="s">
        <v>555</v>
      </c>
      <c r="D17" s="266">
        <v>27</v>
      </c>
      <c r="E17" s="260">
        <v>0.18</v>
      </c>
      <c r="F17" s="312"/>
      <c r="G17" s="260"/>
      <c r="H17" s="65"/>
      <c r="I17" s="65"/>
      <c r="J17" s="66"/>
      <c r="K17" s="288">
        <v>4907.015933000646</v>
      </c>
      <c r="L17" s="242">
        <f t="shared" si="0"/>
        <v>5152.366729650679</v>
      </c>
      <c r="M17" s="235">
        <v>200</v>
      </c>
    </row>
    <row r="18" spans="1:13" s="29" customFormat="1" ht="16.5" customHeight="1">
      <c r="A18" s="58">
        <v>6</v>
      </c>
      <c r="B18" s="59">
        <v>20225206</v>
      </c>
      <c r="C18" s="60" t="s">
        <v>556</v>
      </c>
      <c r="D18" s="266">
        <v>30</v>
      </c>
      <c r="E18" s="260">
        <v>0.18</v>
      </c>
      <c r="F18" s="312"/>
      <c r="G18" s="260"/>
      <c r="H18" s="65"/>
      <c r="I18" s="65"/>
      <c r="J18" s="66"/>
      <c r="K18" s="288">
        <v>5296.963199398861</v>
      </c>
      <c r="L18" s="242">
        <f t="shared" si="0"/>
        <v>5561.811359368805</v>
      </c>
      <c r="M18" s="235">
        <v>200</v>
      </c>
    </row>
    <row r="19" spans="1:13" s="29" customFormat="1" ht="16.5" customHeight="1">
      <c r="A19" s="58">
        <v>7</v>
      </c>
      <c r="B19" s="59">
        <v>20225207</v>
      </c>
      <c r="C19" s="60" t="s">
        <v>557</v>
      </c>
      <c r="D19" s="266">
        <v>40</v>
      </c>
      <c r="E19" s="260">
        <v>0.18</v>
      </c>
      <c r="F19" s="312"/>
      <c r="G19" s="260"/>
      <c r="H19" s="65"/>
      <c r="I19" s="65"/>
      <c r="J19" s="66"/>
      <c r="K19" s="288">
        <v>6733.356446648541</v>
      </c>
      <c r="L19" s="242">
        <f t="shared" si="0"/>
        <v>7070.024268980968</v>
      </c>
      <c r="M19" s="235">
        <v>200</v>
      </c>
    </row>
    <row r="20" spans="1:13" s="193" customFormat="1" ht="16.5" customHeight="1">
      <c r="A20" s="184">
        <v>8</v>
      </c>
      <c r="B20" s="185">
        <v>20225208</v>
      </c>
      <c r="C20" s="186" t="s">
        <v>557</v>
      </c>
      <c r="D20" s="267">
        <v>32</v>
      </c>
      <c r="E20" s="261">
        <v>0.2</v>
      </c>
      <c r="F20" s="313"/>
      <c r="G20" s="261"/>
      <c r="H20" s="189"/>
      <c r="I20" s="189"/>
      <c r="J20" s="190"/>
      <c r="K20" s="289">
        <v>6660.490545306974</v>
      </c>
      <c r="L20" s="242">
        <f t="shared" si="0"/>
        <v>6993.515072572323</v>
      </c>
      <c r="M20" s="234">
        <v>200</v>
      </c>
    </row>
    <row r="21" spans="1:13" s="193" customFormat="1" ht="16.5" customHeight="1">
      <c r="A21" s="184">
        <v>9</v>
      </c>
      <c r="B21" s="185">
        <v>20225209</v>
      </c>
      <c r="C21" s="186" t="s">
        <v>558</v>
      </c>
      <c r="D21" s="267">
        <v>50</v>
      </c>
      <c r="E21" s="261">
        <v>0.18</v>
      </c>
      <c r="F21" s="313"/>
      <c r="G21" s="261"/>
      <c r="H21" s="189"/>
      <c r="I21" s="189"/>
      <c r="J21" s="190"/>
      <c r="K21" s="289"/>
      <c r="L21" s="242"/>
      <c r="M21" s="234">
        <v>200</v>
      </c>
    </row>
    <row r="22" spans="1:13" s="29" customFormat="1" ht="16.5" customHeight="1">
      <c r="A22" s="58">
        <v>10</v>
      </c>
      <c r="B22" s="59">
        <v>20225210</v>
      </c>
      <c r="C22" s="60" t="s">
        <v>559</v>
      </c>
      <c r="D22" s="266">
        <v>48</v>
      </c>
      <c r="E22" s="260">
        <v>0.2</v>
      </c>
      <c r="F22" s="312"/>
      <c r="G22" s="260"/>
      <c r="H22" s="65"/>
      <c r="I22" s="65"/>
      <c r="J22" s="66"/>
      <c r="K22" s="288">
        <v>9454.949785495479</v>
      </c>
      <c r="L22" s="242">
        <f t="shared" si="0"/>
        <v>9927.697274770253</v>
      </c>
      <c r="M22" s="235">
        <v>200</v>
      </c>
    </row>
    <row r="23" spans="1:13" s="193" customFormat="1" ht="16.5" customHeight="1">
      <c r="A23" s="184">
        <v>11</v>
      </c>
      <c r="B23" s="185">
        <v>20225211</v>
      </c>
      <c r="C23" s="186" t="s">
        <v>559</v>
      </c>
      <c r="D23" s="267">
        <v>30</v>
      </c>
      <c r="E23" s="261">
        <v>0.25</v>
      </c>
      <c r="F23" s="313"/>
      <c r="G23" s="261"/>
      <c r="H23" s="189"/>
      <c r="I23" s="189"/>
      <c r="J23" s="190"/>
      <c r="K23" s="289">
        <v>9278.765283336226</v>
      </c>
      <c r="L23" s="242">
        <f t="shared" si="0"/>
        <v>9742.703547503039</v>
      </c>
      <c r="M23" s="234">
        <v>200</v>
      </c>
    </row>
    <row r="24" spans="1:13" s="193" customFormat="1" ht="16.5" customHeight="1">
      <c r="A24" s="184">
        <v>12</v>
      </c>
      <c r="B24" s="185">
        <v>20225212</v>
      </c>
      <c r="C24" s="186" t="s">
        <v>560</v>
      </c>
      <c r="D24" s="267">
        <v>50</v>
      </c>
      <c r="E24" s="261">
        <v>0.2</v>
      </c>
      <c r="F24" s="313"/>
      <c r="G24" s="261"/>
      <c r="H24" s="189"/>
      <c r="I24" s="189"/>
      <c r="J24" s="190"/>
      <c r="K24" s="289"/>
      <c r="L24" s="242"/>
      <c r="M24" s="234">
        <v>200</v>
      </c>
    </row>
    <row r="25" spans="1:13" s="193" customFormat="1" ht="16.5" customHeight="1">
      <c r="A25" s="184">
        <v>13</v>
      </c>
      <c r="B25" s="185">
        <v>20225213</v>
      </c>
      <c r="C25" s="186" t="s">
        <v>561</v>
      </c>
      <c r="D25" s="267">
        <v>65</v>
      </c>
      <c r="E25" s="261">
        <v>0.2</v>
      </c>
      <c r="F25" s="313"/>
      <c r="G25" s="261"/>
      <c r="H25" s="189"/>
      <c r="I25" s="189"/>
      <c r="J25" s="190"/>
      <c r="K25" s="289"/>
      <c r="L25" s="242"/>
      <c r="M25" s="234">
        <v>200</v>
      </c>
    </row>
    <row r="26" spans="1:13" s="29" customFormat="1" ht="16.5" customHeight="1">
      <c r="A26" s="58">
        <v>14</v>
      </c>
      <c r="B26" s="59">
        <v>20225214</v>
      </c>
      <c r="C26" s="60" t="s">
        <v>562</v>
      </c>
      <c r="D26" s="266">
        <v>50</v>
      </c>
      <c r="E26" s="260">
        <v>0.25</v>
      </c>
      <c r="F26" s="312"/>
      <c r="G26" s="260"/>
      <c r="H26" s="65"/>
      <c r="I26" s="65"/>
      <c r="J26" s="66"/>
      <c r="K26" s="288">
        <v>14934.732183582875</v>
      </c>
      <c r="L26" s="242">
        <f t="shared" si="0"/>
        <v>15681.46879276202</v>
      </c>
      <c r="M26" s="235">
        <v>200</v>
      </c>
    </row>
    <row r="27" spans="1:13" s="193" customFormat="1" ht="16.5" customHeight="1">
      <c r="A27" s="184">
        <v>15</v>
      </c>
      <c r="B27" s="185">
        <v>20225215</v>
      </c>
      <c r="C27" s="186" t="s">
        <v>563</v>
      </c>
      <c r="D27" s="267">
        <v>61</v>
      </c>
      <c r="E27" s="261">
        <v>0.25</v>
      </c>
      <c r="F27" s="313"/>
      <c r="G27" s="261"/>
      <c r="H27" s="189"/>
      <c r="I27" s="189"/>
      <c r="J27" s="190"/>
      <c r="K27" s="289"/>
      <c r="L27" s="242"/>
      <c r="M27" s="234">
        <v>200</v>
      </c>
    </row>
    <row r="28" spans="1:13" s="193" customFormat="1" ht="16.5" customHeight="1">
      <c r="A28" s="184">
        <v>16</v>
      </c>
      <c r="B28" s="185">
        <v>20225216</v>
      </c>
      <c r="C28" s="186" t="s">
        <v>564</v>
      </c>
      <c r="D28" s="267">
        <v>43</v>
      </c>
      <c r="E28" s="261">
        <v>0.32</v>
      </c>
      <c r="F28" s="313"/>
      <c r="G28" s="261"/>
      <c r="H28" s="189"/>
      <c r="I28" s="189"/>
      <c r="J28" s="190"/>
      <c r="K28" s="289"/>
      <c r="L28" s="242"/>
      <c r="M28" s="234">
        <v>200</v>
      </c>
    </row>
    <row r="29" spans="1:13" s="29" customFormat="1" ht="16.5" customHeight="1">
      <c r="A29" s="58">
        <v>17</v>
      </c>
      <c r="B29" s="59">
        <v>20225217</v>
      </c>
      <c r="C29" s="60" t="s">
        <v>565</v>
      </c>
      <c r="D29" s="266">
        <v>50</v>
      </c>
      <c r="E29" s="260">
        <v>0.32</v>
      </c>
      <c r="F29" s="312"/>
      <c r="G29" s="260"/>
      <c r="H29" s="65"/>
      <c r="I29" s="65"/>
      <c r="J29" s="66"/>
      <c r="K29" s="288">
        <v>23175.894307132483</v>
      </c>
      <c r="L29" s="242">
        <f t="shared" si="0"/>
        <v>24334.689022489107</v>
      </c>
      <c r="M29" s="235">
        <v>200</v>
      </c>
    </row>
    <row r="30" spans="1:13" s="193" customFormat="1" ht="16.5" customHeight="1">
      <c r="A30" s="184">
        <v>18</v>
      </c>
      <c r="B30" s="185">
        <v>20225218</v>
      </c>
      <c r="C30" s="186" t="s">
        <v>565</v>
      </c>
      <c r="D30" s="267">
        <v>80</v>
      </c>
      <c r="E30" s="261">
        <v>0.25</v>
      </c>
      <c r="F30" s="313"/>
      <c r="G30" s="261"/>
      <c r="H30" s="189"/>
      <c r="I30" s="189"/>
      <c r="J30" s="190"/>
      <c r="K30" s="289">
        <v>22853.258300447338</v>
      </c>
      <c r="L30" s="242">
        <f t="shared" si="0"/>
        <v>23995.921215469705</v>
      </c>
      <c r="M30" s="234">
        <v>200</v>
      </c>
    </row>
    <row r="31" spans="1:13" s="193" customFormat="1" ht="16.5" customHeight="1">
      <c r="A31" s="184">
        <v>19</v>
      </c>
      <c r="B31" s="185">
        <v>20225219</v>
      </c>
      <c r="C31" s="186" t="s">
        <v>566</v>
      </c>
      <c r="D31" s="267">
        <v>62</v>
      </c>
      <c r="E31" s="261">
        <v>0.32</v>
      </c>
      <c r="F31" s="313"/>
      <c r="G31" s="261"/>
      <c r="H31" s="189"/>
      <c r="I31" s="189"/>
      <c r="J31" s="190"/>
      <c r="K31" s="289"/>
      <c r="L31" s="242"/>
      <c r="M31" s="234">
        <v>200</v>
      </c>
    </row>
    <row r="32" spans="1:13" s="193" customFormat="1" ht="16.5" customHeight="1">
      <c r="A32" s="184">
        <v>20</v>
      </c>
      <c r="B32" s="185">
        <v>20225220</v>
      </c>
      <c r="C32" s="186" t="s">
        <v>567</v>
      </c>
      <c r="D32" s="267">
        <v>175</v>
      </c>
      <c r="E32" s="261">
        <v>0.2</v>
      </c>
      <c r="F32" s="313"/>
      <c r="G32" s="261"/>
      <c r="H32" s="189"/>
      <c r="I32" s="189"/>
      <c r="J32" s="190"/>
      <c r="K32" s="289"/>
      <c r="L32" s="242"/>
      <c r="M32" s="234">
        <v>200</v>
      </c>
    </row>
    <row r="33" spans="1:13" s="29" customFormat="1" ht="16.5" customHeight="1">
      <c r="A33" s="58">
        <v>21</v>
      </c>
      <c r="B33" s="59">
        <v>20225221</v>
      </c>
      <c r="C33" s="60" t="s">
        <v>568</v>
      </c>
      <c r="D33" s="266">
        <v>75</v>
      </c>
      <c r="E33" s="260">
        <v>0.32</v>
      </c>
      <c r="F33" s="312"/>
      <c r="G33" s="260"/>
      <c r="H33" s="65"/>
      <c r="I33" s="65"/>
      <c r="J33" s="66"/>
      <c r="K33" s="288">
        <v>33734.0708573568</v>
      </c>
      <c r="L33" s="242">
        <f t="shared" si="0"/>
        <v>35420.77440022464</v>
      </c>
      <c r="M33" s="235">
        <v>200</v>
      </c>
    </row>
    <row r="34" spans="1:13" s="193" customFormat="1" ht="16.5" customHeight="1">
      <c r="A34" s="184">
        <v>22</v>
      </c>
      <c r="B34" s="185">
        <v>20225222</v>
      </c>
      <c r="C34" s="186" t="s">
        <v>568</v>
      </c>
      <c r="D34" s="267">
        <v>48</v>
      </c>
      <c r="E34" s="261">
        <v>0.4</v>
      </c>
      <c r="F34" s="313"/>
      <c r="G34" s="261"/>
      <c r="H34" s="189"/>
      <c r="I34" s="189"/>
      <c r="J34" s="190"/>
      <c r="K34" s="289"/>
      <c r="L34" s="242"/>
      <c r="M34" s="234">
        <v>200</v>
      </c>
    </row>
    <row r="35" spans="1:13" s="193" customFormat="1" ht="16.5" customHeight="1">
      <c r="A35" s="184">
        <v>23</v>
      </c>
      <c r="B35" s="185">
        <v>20225223</v>
      </c>
      <c r="C35" s="186" t="s">
        <v>569</v>
      </c>
      <c r="D35" s="267">
        <v>64</v>
      </c>
      <c r="E35" s="261">
        <v>0.4</v>
      </c>
      <c r="F35" s="313"/>
      <c r="G35" s="261"/>
      <c r="H35" s="189"/>
      <c r="I35" s="189"/>
      <c r="J35" s="190"/>
      <c r="K35" s="289"/>
      <c r="L35" s="242"/>
      <c r="M35" s="234">
        <v>200</v>
      </c>
    </row>
    <row r="36" spans="1:13" s="29" customFormat="1" ht="16.5" customHeight="1" thickBot="1">
      <c r="A36" s="151">
        <v>24</v>
      </c>
      <c r="B36" s="70">
        <v>20225224</v>
      </c>
      <c r="C36" s="71" t="s">
        <v>570</v>
      </c>
      <c r="D36" s="264">
        <v>80</v>
      </c>
      <c r="E36" s="265">
        <v>0.4</v>
      </c>
      <c r="F36" s="268"/>
      <c r="G36" s="265"/>
      <c r="H36" s="76"/>
      <c r="I36" s="76"/>
      <c r="J36" s="77"/>
      <c r="K36" s="296">
        <v>55039.065541722186</v>
      </c>
      <c r="L36" s="243">
        <f t="shared" si="0"/>
        <v>57791.0188188083</v>
      </c>
      <c r="M36" s="247">
        <v>200</v>
      </c>
    </row>
    <row r="37" spans="5:13" s="6" customFormat="1" ht="5.25" customHeight="1" thickTop="1">
      <c r="E37" s="7"/>
      <c r="G37" s="7"/>
      <c r="H37" s="8"/>
      <c r="I37" s="8"/>
      <c r="J37" s="8"/>
      <c r="K37" s="9"/>
      <c r="L37" s="9"/>
      <c r="M37" s="24"/>
    </row>
    <row r="38" spans="2:13" s="10" customFormat="1" ht="12.75" customHeight="1">
      <c r="B38" s="36" t="s">
        <v>669</v>
      </c>
      <c r="D38" s="11"/>
      <c r="E38" s="11"/>
      <c r="F38" s="11"/>
      <c r="G38" s="372" t="str">
        <f>'CVV 3+'!$G$62:$M$62</f>
        <v>CADI-SUN, ngµy 01 th¸ng 07 n¨m 2015</v>
      </c>
      <c r="H38" s="372"/>
      <c r="I38" s="372"/>
      <c r="J38" s="372"/>
      <c r="K38" s="372"/>
      <c r="L38" s="372"/>
      <c r="M38" s="372"/>
    </row>
    <row r="39" spans="1:13" s="10" customFormat="1" ht="12.75" customHeight="1">
      <c r="A39" s="32" t="s">
        <v>668</v>
      </c>
      <c r="B39" s="33"/>
      <c r="D39" s="11"/>
      <c r="E39" s="11"/>
      <c r="F39" s="11"/>
      <c r="G39" s="367" t="s">
        <v>667</v>
      </c>
      <c r="H39" s="367"/>
      <c r="I39" s="367"/>
      <c r="J39" s="367"/>
      <c r="K39" s="367"/>
      <c r="L39" s="367"/>
      <c r="M39" s="367"/>
    </row>
    <row r="40" spans="1:13" s="10" customFormat="1" ht="12.75" customHeight="1">
      <c r="A40" s="13" t="s">
        <v>647</v>
      </c>
      <c r="B40" s="13"/>
      <c r="C40" s="12"/>
      <c r="D40" s="12"/>
      <c r="E40" s="14"/>
      <c r="F40" s="15"/>
      <c r="G40" s="364"/>
      <c r="H40" s="364"/>
      <c r="I40" s="364"/>
      <c r="J40" s="364"/>
      <c r="K40" s="364"/>
      <c r="L40" s="364"/>
      <c r="M40" s="364"/>
    </row>
    <row r="41" spans="1:13" s="4" customFormat="1" ht="12.75" customHeight="1">
      <c r="A41" s="13" t="s">
        <v>648</v>
      </c>
      <c r="B41" s="13"/>
      <c r="C41" s="18"/>
      <c r="D41" s="19"/>
      <c r="E41" s="19"/>
      <c r="F41" s="19"/>
      <c r="G41" s="20"/>
      <c r="H41" s="20"/>
      <c r="I41" s="20"/>
      <c r="J41" s="16"/>
      <c r="K41" s="21"/>
      <c r="L41" s="21"/>
      <c r="M41" s="25"/>
    </row>
    <row r="42" spans="1:13" s="10" customFormat="1" ht="12.75" customHeight="1">
      <c r="A42" s="13" t="s">
        <v>649</v>
      </c>
      <c r="B42" s="13"/>
      <c r="E42" s="23"/>
      <c r="K42" s="17"/>
      <c r="L42" s="17"/>
      <c r="M42" s="149"/>
    </row>
    <row r="43" spans="1:13" ht="22.5" customHeight="1">
      <c r="A43" s="273" t="s">
        <v>1011</v>
      </c>
      <c r="B43" s="35"/>
      <c r="C43" s="35"/>
      <c r="D43" s="35"/>
      <c r="E43" s="35"/>
      <c r="F43" s="35"/>
      <c r="G43" s="372"/>
      <c r="H43" s="372"/>
      <c r="I43" s="372"/>
      <c r="J43" s="372"/>
      <c r="K43" s="372"/>
      <c r="L43" s="372"/>
      <c r="M43" s="372"/>
    </row>
    <row r="44" spans="1:13" ht="15" customHeight="1">
      <c r="A44" s="34"/>
      <c r="B44" s="34"/>
      <c r="C44" s="34"/>
      <c r="D44" s="34"/>
      <c r="E44" s="34"/>
      <c r="F44" s="34"/>
      <c r="G44" s="363" t="s">
        <v>694</v>
      </c>
      <c r="H44" s="363"/>
      <c r="I44" s="363"/>
      <c r="J44" s="363"/>
      <c r="K44" s="363"/>
      <c r="L44" s="363"/>
      <c r="M44" s="363"/>
    </row>
    <row r="45" spans="5:13" s="6" customFormat="1" ht="7.5">
      <c r="E45" s="7"/>
      <c r="G45" s="7"/>
      <c r="H45" s="8"/>
      <c r="I45" s="8"/>
      <c r="J45" s="8"/>
      <c r="K45" s="9"/>
      <c r="L45" s="9"/>
      <c r="M45" s="24"/>
    </row>
    <row r="46" spans="5:13" s="6" customFormat="1" ht="7.5">
      <c r="E46" s="7"/>
      <c r="G46" s="7"/>
      <c r="H46" s="8"/>
      <c r="I46" s="8"/>
      <c r="J46" s="8"/>
      <c r="K46" s="9"/>
      <c r="L46" s="9"/>
      <c r="M46" s="24"/>
    </row>
    <row r="47" spans="5:13" s="6" customFormat="1" ht="7.5">
      <c r="E47" s="7"/>
      <c r="G47" s="7"/>
      <c r="H47" s="8"/>
      <c r="I47" s="8"/>
      <c r="J47" s="8"/>
      <c r="K47" s="9"/>
      <c r="L47" s="9"/>
      <c r="M47" s="24"/>
    </row>
    <row r="48" spans="5:13" s="6" customFormat="1" ht="7.5">
      <c r="E48" s="7"/>
      <c r="G48" s="7"/>
      <c r="H48" s="8"/>
      <c r="I48" s="8"/>
      <c r="J48" s="8"/>
      <c r="K48" s="9"/>
      <c r="L48" s="9"/>
      <c r="M48" s="24"/>
    </row>
    <row r="49" spans="5:13" s="6" customFormat="1" ht="7.5">
      <c r="E49" s="7"/>
      <c r="G49" s="7"/>
      <c r="H49" s="8"/>
      <c r="I49" s="8"/>
      <c r="J49" s="8"/>
      <c r="K49" s="9"/>
      <c r="L49" s="9"/>
      <c r="M49" s="24"/>
    </row>
    <row r="61" ht="9.75">
      <c r="D61" s="31"/>
    </row>
  </sheetData>
  <sheetProtection/>
  <mergeCells count="21">
    <mergeCell ref="A4:M4"/>
    <mergeCell ref="A5:M5"/>
    <mergeCell ref="C6:K6"/>
    <mergeCell ref="C7:K7"/>
    <mergeCell ref="C8:K8"/>
    <mergeCell ref="I10:I11"/>
    <mergeCell ref="J10:J11"/>
    <mergeCell ref="K10:L10"/>
    <mergeCell ref="A10:A12"/>
    <mergeCell ref="B10:B12"/>
    <mergeCell ref="C10:C12"/>
    <mergeCell ref="D10:G10"/>
    <mergeCell ref="H10:H11"/>
    <mergeCell ref="D11:E11"/>
    <mergeCell ref="F11:G11"/>
    <mergeCell ref="G44:M44"/>
    <mergeCell ref="G38:M38"/>
    <mergeCell ref="G39:M39"/>
    <mergeCell ref="G40:M40"/>
    <mergeCell ref="G43:M43"/>
    <mergeCell ref="M10:M11"/>
  </mergeCells>
  <printOptions/>
  <pageMargins left="1.03" right="0" top="0" bottom="0" header="0" footer="0"/>
  <pageSetup horizontalDpi="600" verticalDpi="600" orientation="portrait" paperSize="9"/>
  <headerFooter alignWithMargins="0">
    <oddFooter>&amp;CTrang 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68"/>
  <sheetViews>
    <sheetView zoomScale="120" zoomScaleNormal="120" workbookViewId="0" topLeftCell="A1">
      <selection activeCell="E35" sqref="E35"/>
    </sheetView>
  </sheetViews>
  <sheetFormatPr defaultColWidth="8.875" defaultRowHeight="12.75"/>
  <cols>
    <col min="1" max="1" width="5.375" style="0" customWidth="1"/>
    <col min="2" max="2" width="15.50390625" style="0" customWidth="1"/>
    <col min="3" max="3" width="19.50390625" style="0" customWidth="1"/>
    <col min="4" max="4" width="5.625" style="0" customWidth="1"/>
    <col min="5" max="5" width="8.50390625" style="1" customWidth="1"/>
    <col min="6" max="6" width="5.625" style="0" customWidth="1"/>
    <col min="7" max="7" width="5.875" style="1" customWidth="1"/>
    <col min="8" max="8" width="1.37890625" style="2" hidden="1" customWidth="1"/>
    <col min="9" max="9" width="1.12109375" style="2" hidden="1" customWidth="1"/>
    <col min="10" max="10" width="0.875" style="2" hidden="1" customWidth="1"/>
    <col min="11" max="12" width="11.50390625" style="3" customWidth="1"/>
    <col min="13" max="13" width="11.625" style="26" customWidth="1"/>
  </cols>
  <sheetData>
    <row r="1" ht="12.75"/>
    <row r="2" ht="12.75"/>
    <row r="3" ht="12.75"/>
    <row r="4" ht="12.75"/>
    <row r="5" spans="1:13" ht="20.25" customHeight="1">
      <c r="A5" s="348" t="s">
        <v>670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</row>
    <row r="6" spans="1:13" ht="12.75">
      <c r="A6" s="354" t="s">
        <v>679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</row>
    <row r="7" spans="2:13" ht="9.75">
      <c r="B7" s="27"/>
      <c r="C7" s="39" t="s">
        <v>999</v>
      </c>
      <c r="D7" s="39"/>
      <c r="E7" s="39"/>
      <c r="F7" s="39"/>
      <c r="G7" s="39"/>
      <c r="H7" s="39"/>
      <c r="I7" s="39"/>
      <c r="J7" s="39"/>
      <c r="K7" s="39"/>
      <c r="L7" s="39"/>
      <c r="M7" s="27"/>
    </row>
    <row r="8" spans="2:13" ht="9.75">
      <c r="B8" s="27"/>
      <c r="C8" s="373" t="s">
        <v>967</v>
      </c>
      <c r="D8" s="373"/>
      <c r="E8" s="373"/>
      <c r="F8" s="373"/>
      <c r="G8" s="373"/>
      <c r="H8" s="373"/>
      <c r="I8" s="373"/>
      <c r="J8" s="373"/>
      <c r="K8" s="373"/>
      <c r="L8" s="166"/>
      <c r="M8" s="27"/>
    </row>
    <row r="9" spans="3:12" ht="9.75">
      <c r="C9" s="373" t="s">
        <v>968</v>
      </c>
      <c r="D9" s="373"/>
      <c r="E9" s="373"/>
      <c r="F9" s="373"/>
      <c r="G9" s="373"/>
      <c r="H9" s="373"/>
      <c r="I9" s="373"/>
      <c r="J9" s="373"/>
      <c r="K9" s="373"/>
      <c r="L9" s="166"/>
    </row>
    <row r="10" ht="10.5" thickBot="1"/>
    <row r="11" spans="1:13" s="4" customFormat="1" ht="24" customHeight="1" thickTop="1">
      <c r="A11" s="365" t="s">
        <v>643</v>
      </c>
      <c r="B11" s="361" t="s">
        <v>644</v>
      </c>
      <c r="C11" s="352" t="s">
        <v>645</v>
      </c>
      <c r="D11" s="368" t="s">
        <v>0</v>
      </c>
      <c r="E11" s="369"/>
      <c r="F11" s="369"/>
      <c r="G11" s="369"/>
      <c r="H11" s="359" t="s">
        <v>1</v>
      </c>
      <c r="I11" s="359" t="s">
        <v>2</v>
      </c>
      <c r="J11" s="370" t="s">
        <v>3</v>
      </c>
      <c r="K11" s="350" t="s">
        <v>650</v>
      </c>
      <c r="L11" s="351"/>
      <c r="M11" s="355" t="s">
        <v>651</v>
      </c>
    </row>
    <row r="12" spans="1:13" s="4" customFormat="1" ht="12.75" customHeight="1">
      <c r="A12" s="366"/>
      <c r="B12" s="362"/>
      <c r="C12" s="353"/>
      <c r="D12" s="357" t="s">
        <v>4</v>
      </c>
      <c r="E12" s="358"/>
      <c r="F12" s="358" t="s">
        <v>646</v>
      </c>
      <c r="G12" s="358"/>
      <c r="H12" s="360"/>
      <c r="I12" s="360"/>
      <c r="J12" s="371"/>
      <c r="K12" s="286" t="s">
        <v>1006</v>
      </c>
      <c r="L12" s="240" t="s">
        <v>1005</v>
      </c>
      <c r="M12" s="374"/>
    </row>
    <row r="13" spans="1:13" s="5" customFormat="1" ht="9">
      <c r="A13" s="366"/>
      <c r="B13" s="362"/>
      <c r="C13" s="353"/>
      <c r="D13" s="51" t="s">
        <v>642</v>
      </c>
      <c r="E13" s="52" t="s">
        <v>5</v>
      </c>
      <c r="F13" s="53" t="s">
        <v>642</v>
      </c>
      <c r="G13" s="52" t="s">
        <v>5</v>
      </c>
      <c r="H13" s="54" t="s">
        <v>6</v>
      </c>
      <c r="I13" s="54" t="s">
        <v>6</v>
      </c>
      <c r="J13" s="55" t="s">
        <v>6</v>
      </c>
      <c r="K13" s="287" t="s">
        <v>664</v>
      </c>
      <c r="L13" s="241" t="s">
        <v>664</v>
      </c>
      <c r="M13" s="223" t="s">
        <v>652</v>
      </c>
    </row>
    <row r="14" spans="1:13" s="29" customFormat="1" ht="13.5" customHeight="1" hidden="1">
      <c r="A14" s="58">
        <v>1</v>
      </c>
      <c r="B14" s="59">
        <v>25212101</v>
      </c>
      <c r="C14" s="60" t="s">
        <v>13</v>
      </c>
      <c r="D14" s="61">
        <v>7</v>
      </c>
      <c r="E14" s="62">
        <v>0.37</v>
      </c>
      <c r="F14" s="63"/>
      <c r="G14" s="64"/>
      <c r="H14" s="65">
        <v>1308.316707555711</v>
      </c>
      <c r="I14" s="65">
        <f>H14*1.03</f>
        <v>1347.5662087823823</v>
      </c>
      <c r="J14" s="66">
        <f>I14/0.8</f>
        <v>1684.4577609779778</v>
      </c>
      <c r="K14" s="288">
        <v>1264.7320369033796</v>
      </c>
      <c r="L14" s="270"/>
      <c r="M14" s="235">
        <v>100</v>
      </c>
    </row>
    <row r="15" spans="1:13" s="29" customFormat="1" ht="13.5" customHeight="1" hidden="1">
      <c r="A15" s="58">
        <v>2</v>
      </c>
      <c r="B15" s="59">
        <v>25212102</v>
      </c>
      <c r="C15" s="60" t="s">
        <v>14</v>
      </c>
      <c r="D15" s="61">
        <v>7</v>
      </c>
      <c r="E15" s="62">
        <v>0.42</v>
      </c>
      <c r="F15" s="63"/>
      <c r="G15" s="64"/>
      <c r="H15" s="65">
        <v>1645.4471900008075</v>
      </c>
      <c r="I15" s="65">
        <f aca="true" t="shared" si="0" ref="I15:I55">H15*1.03</f>
        <v>1694.8106057008317</v>
      </c>
      <c r="J15" s="66">
        <f aca="true" t="shared" si="1" ref="J15:J55">I15/0.8</f>
        <v>2118.5132571260397</v>
      </c>
      <c r="K15" s="288">
        <v>1588.6483521793177</v>
      </c>
      <c r="L15" s="270"/>
      <c r="M15" s="235">
        <v>100</v>
      </c>
    </row>
    <row r="16" spans="1:13" s="29" customFormat="1" ht="13.5" customHeight="1" hidden="1">
      <c r="A16" s="58">
        <v>3</v>
      </c>
      <c r="B16" s="59">
        <v>25212103</v>
      </c>
      <c r="C16" s="60" t="s">
        <v>15</v>
      </c>
      <c r="D16" s="61">
        <v>7</v>
      </c>
      <c r="E16" s="62">
        <v>0.45</v>
      </c>
      <c r="F16" s="63"/>
      <c r="G16" s="64"/>
      <c r="H16" s="65">
        <v>1864.5289418027467</v>
      </c>
      <c r="I16" s="65">
        <f t="shared" si="0"/>
        <v>1920.464810056829</v>
      </c>
      <c r="J16" s="66">
        <f t="shared" si="1"/>
        <v>2400.5810125710364</v>
      </c>
      <c r="K16" s="288">
        <v>1802.370899413351</v>
      </c>
      <c r="L16" s="270"/>
      <c r="M16" s="235">
        <v>100</v>
      </c>
    </row>
    <row r="17" spans="1:13" s="29" customFormat="1" ht="13.5" customHeight="1" hidden="1">
      <c r="A17" s="58">
        <v>4</v>
      </c>
      <c r="B17" s="59">
        <v>25212104</v>
      </c>
      <c r="C17" s="60" t="s">
        <v>16</v>
      </c>
      <c r="D17" s="61">
        <v>7</v>
      </c>
      <c r="E17" s="62">
        <v>0.52</v>
      </c>
      <c r="F17" s="63"/>
      <c r="G17" s="64"/>
      <c r="H17" s="65">
        <v>2330.58798642716</v>
      </c>
      <c r="I17" s="65">
        <f t="shared" si="0"/>
        <v>2400.505626019975</v>
      </c>
      <c r="J17" s="66">
        <f t="shared" si="1"/>
        <v>3000.6320325249685</v>
      </c>
      <c r="K17" s="288">
        <v>2283.2661474675233</v>
      </c>
      <c r="L17" s="270"/>
      <c r="M17" s="235">
        <v>100</v>
      </c>
    </row>
    <row r="18" spans="1:13" s="29" customFormat="1" ht="13.5" customHeight="1" hidden="1">
      <c r="A18" s="58">
        <v>5</v>
      </c>
      <c r="B18" s="59">
        <v>25212105</v>
      </c>
      <c r="C18" s="60" t="s">
        <v>17</v>
      </c>
      <c r="D18" s="61">
        <v>7</v>
      </c>
      <c r="E18" s="62">
        <v>0.6</v>
      </c>
      <c r="F18" s="63"/>
      <c r="G18" s="64"/>
      <c r="H18" s="65">
        <v>3049.955943750421</v>
      </c>
      <c r="I18" s="65">
        <f t="shared" si="0"/>
        <v>3141.4546220629336</v>
      </c>
      <c r="J18" s="66">
        <f t="shared" si="1"/>
        <v>3926.8182775786668</v>
      </c>
      <c r="K18" s="288">
        <v>2984.7972585611187</v>
      </c>
      <c r="L18" s="270"/>
      <c r="M18" s="235">
        <v>100</v>
      </c>
    </row>
    <row r="19" spans="1:13" s="29" customFormat="1" ht="13.5" customHeight="1" hidden="1">
      <c r="A19" s="58">
        <v>6</v>
      </c>
      <c r="B19" s="59">
        <v>25212106</v>
      </c>
      <c r="C19" s="60" t="s">
        <v>18</v>
      </c>
      <c r="D19" s="61">
        <v>7</v>
      </c>
      <c r="E19" s="62">
        <v>0.67</v>
      </c>
      <c r="F19" s="63"/>
      <c r="G19" s="64"/>
      <c r="H19" s="65">
        <v>3752.1343036917215</v>
      </c>
      <c r="I19" s="65">
        <f t="shared" si="0"/>
        <v>3864.698332802473</v>
      </c>
      <c r="J19" s="66">
        <f t="shared" si="1"/>
        <v>4830.872916003091</v>
      </c>
      <c r="K19" s="288">
        <v>3672.851374677201</v>
      </c>
      <c r="L19" s="270"/>
      <c r="M19" s="235">
        <v>100</v>
      </c>
    </row>
    <row r="20" spans="1:13" s="29" customFormat="1" ht="13.5" customHeight="1" hidden="1">
      <c r="A20" s="58">
        <v>7</v>
      </c>
      <c r="B20" s="59">
        <v>25212107</v>
      </c>
      <c r="C20" s="60" t="s">
        <v>19</v>
      </c>
      <c r="D20" s="61">
        <v>7</v>
      </c>
      <c r="E20" s="62">
        <v>0.75</v>
      </c>
      <c r="F20" s="63"/>
      <c r="G20" s="64"/>
      <c r="H20" s="65">
        <v>4663.895341464785</v>
      </c>
      <c r="I20" s="65">
        <f t="shared" si="0"/>
        <v>4803.812201708729</v>
      </c>
      <c r="J20" s="66">
        <f t="shared" si="1"/>
        <v>6004.7652521359105</v>
      </c>
      <c r="K20" s="288">
        <v>4554.504996501575</v>
      </c>
      <c r="L20" s="270"/>
      <c r="M20" s="235">
        <v>100</v>
      </c>
    </row>
    <row r="21" spans="1:13" s="29" customFormat="1" ht="13.5" customHeight="1" hidden="1">
      <c r="A21" s="58">
        <v>8</v>
      </c>
      <c r="B21" s="59">
        <v>25212108</v>
      </c>
      <c r="C21" s="60" t="s">
        <v>20</v>
      </c>
      <c r="D21" s="61">
        <v>7</v>
      </c>
      <c r="E21" s="62">
        <v>0.8</v>
      </c>
      <c r="F21" s="63"/>
      <c r="G21" s="64"/>
      <c r="H21" s="65">
        <v>5275.090664310855</v>
      </c>
      <c r="I21" s="65">
        <f t="shared" si="0"/>
        <v>5433.34338424018</v>
      </c>
      <c r="J21" s="66">
        <f t="shared" si="1"/>
        <v>6791.679230300225</v>
      </c>
      <c r="K21" s="288">
        <v>5157.329941014983</v>
      </c>
      <c r="L21" s="270"/>
      <c r="M21" s="235">
        <v>100</v>
      </c>
    </row>
    <row r="22" spans="1:13" s="29" customFormat="1" ht="13.5" customHeight="1" hidden="1">
      <c r="A22" s="58">
        <v>9</v>
      </c>
      <c r="B22" s="59">
        <v>25212109</v>
      </c>
      <c r="C22" s="60" t="s">
        <v>21</v>
      </c>
      <c r="D22" s="61">
        <v>7</v>
      </c>
      <c r="E22" s="62">
        <v>0.85</v>
      </c>
      <c r="F22" s="63"/>
      <c r="G22" s="64"/>
      <c r="H22" s="65">
        <v>6009.758610247097</v>
      </c>
      <c r="I22" s="65">
        <f t="shared" si="0"/>
        <v>6190.05136855451</v>
      </c>
      <c r="J22" s="66">
        <f t="shared" si="1"/>
        <v>7737.564210693137</v>
      </c>
      <c r="K22" s="288">
        <v>5892.624348193281</v>
      </c>
      <c r="L22" s="270"/>
      <c r="M22" s="235">
        <v>100</v>
      </c>
    </row>
    <row r="23" spans="1:13" s="29" customFormat="1" ht="13.5" customHeight="1" hidden="1">
      <c r="A23" s="58">
        <v>10</v>
      </c>
      <c r="B23" s="59">
        <v>25212110</v>
      </c>
      <c r="C23" s="60" t="s">
        <v>22</v>
      </c>
      <c r="D23" s="61">
        <v>7</v>
      </c>
      <c r="E23" s="62">
        <v>0.95</v>
      </c>
      <c r="F23" s="63"/>
      <c r="G23" s="64"/>
      <c r="H23" s="65">
        <v>7455.736365778151</v>
      </c>
      <c r="I23" s="65">
        <f t="shared" si="0"/>
        <v>7679.408456751496</v>
      </c>
      <c r="J23" s="66">
        <f t="shared" si="1"/>
        <v>9599.260570939368</v>
      </c>
      <c r="K23" s="288">
        <v>7288.923497614066</v>
      </c>
      <c r="L23" s="270"/>
      <c r="M23" s="235">
        <v>100</v>
      </c>
    </row>
    <row r="24" spans="1:13" s="29" customFormat="1" ht="13.5" customHeight="1" hidden="1">
      <c r="A24" s="58">
        <v>11</v>
      </c>
      <c r="B24" s="59">
        <v>25212111</v>
      </c>
      <c r="C24" s="60" t="s">
        <v>23</v>
      </c>
      <c r="D24" s="61">
        <v>7</v>
      </c>
      <c r="E24" s="62">
        <v>1</v>
      </c>
      <c r="F24" s="63"/>
      <c r="G24" s="64"/>
      <c r="H24" s="65">
        <v>8224.01284181001</v>
      </c>
      <c r="I24" s="65">
        <f t="shared" si="0"/>
        <v>8470.733227064311</v>
      </c>
      <c r="J24" s="66">
        <f t="shared" si="1"/>
        <v>10588.416533830388</v>
      </c>
      <c r="K24" s="288">
        <v>8045.136658090933</v>
      </c>
      <c r="L24" s="270"/>
      <c r="M24" s="235">
        <v>100</v>
      </c>
    </row>
    <row r="25" spans="1:13" s="29" customFormat="1" ht="13.5" customHeight="1" hidden="1">
      <c r="A25" s="58">
        <v>12</v>
      </c>
      <c r="B25" s="59">
        <v>25212112</v>
      </c>
      <c r="C25" s="60" t="s">
        <v>24</v>
      </c>
      <c r="D25" s="61">
        <v>7</v>
      </c>
      <c r="E25" s="62">
        <v>1.05</v>
      </c>
      <c r="F25" s="63"/>
      <c r="G25" s="64"/>
      <c r="H25" s="65">
        <v>9024.707870159327</v>
      </c>
      <c r="I25" s="65">
        <f t="shared" si="0"/>
        <v>9295.449106264108</v>
      </c>
      <c r="J25" s="66">
        <f t="shared" si="1"/>
        <v>11619.311382830134</v>
      </c>
      <c r="K25" s="288">
        <v>8828.032522407168</v>
      </c>
      <c r="L25" s="270"/>
      <c r="M25" s="235">
        <v>100</v>
      </c>
    </row>
    <row r="26" spans="1:13" s="29" customFormat="1" ht="13.5" customHeight="1" hidden="1">
      <c r="A26" s="58">
        <v>13</v>
      </c>
      <c r="B26" s="59">
        <v>25212113</v>
      </c>
      <c r="C26" s="60" t="s">
        <v>25</v>
      </c>
      <c r="D26" s="61">
        <v>7</v>
      </c>
      <c r="E26" s="62">
        <v>1.13</v>
      </c>
      <c r="F26" s="63"/>
      <c r="G26" s="64"/>
      <c r="H26" s="65">
        <v>10409.905645366207</v>
      </c>
      <c r="I26" s="65">
        <f t="shared" si="0"/>
        <v>10722.202814727194</v>
      </c>
      <c r="J26" s="66">
        <f t="shared" si="1"/>
        <v>13402.753518408992</v>
      </c>
      <c r="K26" s="288">
        <v>10172.131792211487</v>
      </c>
      <c r="L26" s="270"/>
      <c r="M26" s="235">
        <v>100</v>
      </c>
    </row>
    <row r="27" spans="1:13" s="29" customFormat="1" ht="13.5" customHeight="1" hidden="1">
      <c r="A27" s="58">
        <v>14</v>
      </c>
      <c r="B27" s="59">
        <v>25212114</v>
      </c>
      <c r="C27" s="60" t="s">
        <v>26</v>
      </c>
      <c r="D27" s="61">
        <v>7</v>
      </c>
      <c r="E27" s="62">
        <v>1.2</v>
      </c>
      <c r="F27" s="63"/>
      <c r="G27" s="64"/>
      <c r="H27" s="65">
        <v>11730.806676331089</v>
      </c>
      <c r="I27" s="65">
        <f t="shared" si="0"/>
        <v>12082.730876621023</v>
      </c>
      <c r="J27" s="66">
        <f t="shared" si="1"/>
        <v>15103.413595776277</v>
      </c>
      <c r="K27" s="288">
        <v>11426.17590823101</v>
      </c>
      <c r="L27" s="270"/>
      <c r="M27" s="235">
        <v>100</v>
      </c>
    </row>
    <row r="28" spans="1:13" s="29" customFormat="1" ht="13.5" customHeight="1" hidden="1">
      <c r="A28" s="58">
        <v>15</v>
      </c>
      <c r="B28" s="59">
        <v>25212115</v>
      </c>
      <c r="C28" s="60" t="s">
        <v>27</v>
      </c>
      <c r="D28" s="61">
        <v>7</v>
      </c>
      <c r="E28" s="62">
        <v>1.35</v>
      </c>
      <c r="F28" s="63"/>
      <c r="G28" s="64"/>
      <c r="H28" s="65">
        <v>14430.528986642461</v>
      </c>
      <c r="I28" s="65">
        <f t="shared" si="0"/>
        <v>14863.444856241735</v>
      </c>
      <c r="J28" s="66">
        <f t="shared" si="1"/>
        <v>18579.306070302166</v>
      </c>
      <c r="K28" s="288">
        <v>14330.172652628065</v>
      </c>
      <c r="L28" s="270"/>
      <c r="M28" s="235">
        <v>100</v>
      </c>
    </row>
    <row r="29" spans="1:13" s="193" customFormat="1" ht="13.5" customHeight="1">
      <c r="A29" s="184">
        <v>1</v>
      </c>
      <c r="B29" s="185">
        <v>25212149</v>
      </c>
      <c r="C29" s="186" t="s">
        <v>28</v>
      </c>
      <c r="D29" s="267">
        <v>7</v>
      </c>
      <c r="E29" s="261" t="s">
        <v>1007</v>
      </c>
      <c r="F29" s="280"/>
      <c r="G29" s="276"/>
      <c r="H29" s="189">
        <v>15505.910209001377</v>
      </c>
      <c r="I29" s="189">
        <f t="shared" si="0"/>
        <v>15971.087515271418</v>
      </c>
      <c r="J29" s="190">
        <f t="shared" si="1"/>
        <v>19963.85939408927</v>
      </c>
      <c r="K29" s="289"/>
      <c r="L29" s="242"/>
      <c r="M29" s="234">
        <v>100</v>
      </c>
    </row>
    <row r="30" spans="1:13" s="193" customFormat="1" ht="13.5" customHeight="1">
      <c r="A30" s="184">
        <v>2</v>
      </c>
      <c r="B30" s="185">
        <v>25212150</v>
      </c>
      <c r="C30" s="186" t="s">
        <v>29</v>
      </c>
      <c r="D30" s="267">
        <v>7</v>
      </c>
      <c r="E30" s="261" t="s">
        <v>1007</v>
      </c>
      <c r="F30" s="280"/>
      <c r="G30" s="276"/>
      <c r="H30" s="189">
        <v>20122.27122966225</v>
      </c>
      <c r="I30" s="189">
        <f t="shared" si="0"/>
        <v>20725.939366552117</v>
      </c>
      <c r="J30" s="190">
        <f t="shared" si="1"/>
        <v>25907.424208190143</v>
      </c>
      <c r="K30" s="289"/>
      <c r="L30" s="242"/>
      <c r="M30" s="234">
        <v>100</v>
      </c>
    </row>
    <row r="31" spans="1:13" s="29" customFormat="1" ht="13.5" customHeight="1">
      <c r="A31" s="58">
        <v>3</v>
      </c>
      <c r="B31" s="59">
        <v>25212151</v>
      </c>
      <c r="C31" s="60" t="s">
        <v>30</v>
      </c>
      <c r="D31" s="266">
        <v>7</v>
      </c>
      <c r="E31" s="261" t="s">
        <v>1007</v>
      </c>
      <c r="F31" s="281"/>
      <c r="G31" s="275"/>
      <c r="H31" s="65">
        <v>22185.518216752123</v>
      </c>
      <c r="I31" s="65">
        <f t="shared" si="0"/>
        <v>22851.083763254686</v>
      </c>
      <c r="J31" s="66">
        <f t="shared" si="1"/>
        <v>28563.854704068355</v>
      </c>
      <c r="K31" s="288">
        <v>38684.0799571508</v>
      </c>
      <c r="L31" s="242">
        <f aca="true" t="shared" si="2" ref="L31:L55">K31*1.05</f>
        <v>40618.283955008344</v>
      </c>
      <c r="M31" s="235">
        <v>100</v>
      </c>
    </row>
    <row r="32" spans="1:13" s="193" customFormat="1" ht="13.5" customHeight="1">
      <c r="A32" s="184">
        <v>4</v>
      </c>
      <c r="B32" s="185">
        <v>25212152</v>
      </c>
      <c r="C32" s="186" t="s">
        <v>31</v>
      </c>
      <c r="D32" s="267">
        <v>7</v>
      </c>
      <c r="E32" s="261" t="s">
        <v>1007</v>
      </c>
      <c r="F32" s="280"/>
      <c r="G32" s="276"/>
      <c r="H32" s="189">
        <v>30598.745621089394</v>
      </c>
      <c r="I32" s="189">
        <f t="shared" si="0"/>
        <v>31516.707989722076</v>
      </c>
      <c r="J32" s="190">
        <f t="shared" si="1"/>
        <v>39395.88498715259</v>
      </c>
      <c r="K32" s="289"/>
      <c r="L32" s="242"/>
      <c r="M32" s="234">
        <v>100</v>
      </c>
    </row>
    <row r="33" spans="1:13" s="29" customFormat="1" ht="13.5" customHeight="1">
      <c r="A33" s="58">
        <v>5</v>
      </c>
      <c r="B33" s="59">
        <v>25212153</v>
      </c>
      <c r="C33" s="60" t="s">
        <v>32</v>
      </c>
      <c r="D33" s="266">
        <v>7</v>
      </c>
      <c r="E33" s="261" t="s">
        <v>1007</v>
      </c>
      <c r="F33" s="281"/>
      <c r="G33" s="275"/>
      <c r="H33" s="65">
        <v>34871.707324867995</v>
      </c>
      <c r="I33" s="65">
        <f t="shared" si="0"/>
        <v>35917.858544614035</v>
      </c>
      <c r="J33" s="66">
        <f t="shared" si="1"/>
        <v>44897.32318076754</v>
      </c>
      <c r="K33" s="288">
        <v>60196.98857485529</v>
      </c>
      <c r="L33" s="242">
        <f t="shared" si="2"/>
        <v>63206.83800359806</v>
      </c>
      <c r="M33" s="235">
        <v>100</v>
      </c>
    </row>
    <row r="34" spans="1:13" s="193" customFormat="1" ht="13.5" customHeight="1">
      <c r="A34" s="184">
        <v>6</v>
      </c>
      <c r="B34" s="185">
        <v>25212154</v>
      </c>
      <c r="C34" s="186" t="s">
        <v>33</v>
      </c>
      <c r="D34" s="267">
        <v>7</v>
      </c>
      <c r="E34" s="261" t="s">
        <v>1007</v>
      </c>
      <c r="F34" s="280"/>
      <c r="G34" s="276"/>
      <c r="H34" s="189">
        <v>40506.17982543163</v>
      </c>
      <c r="I34" s="189">
        <f t="shared" si="0"/>
        <v>41721.36522019458</v>
      </c>
      <c r="J34" s="190">
        <f t="shared" si="1"/>
        <v>52151.70652524322</v>
      </c>
      <c r="K34" s="289"/>
      <c r="L34" s="242"/>
      <c r="M34" s="234">
        <v>2000</v>
      </c>
    </row>
    <row r="35" spans="1:13" s="29" customFormat="1" ht="13.5" customHeight="1">
      <c r="A35" s="58">
        <v>7</v>
      </c>
      <c r="B35" s="59">
        <v>25212155</v>
      </c>
      <c r="C35" s="60" t="s">
        <v>34</v>
      </c>
      <c r="D35" s="266">
        <v>7</v>
      </c>
      <c r="E35" s="261" t="s">
        <v>1007</v>
      </c>
      <c r="F35" s="281"/>
      <c r="G35" s="275"/>
      <c r="H35" s="65">
        <v>48106.54352992018</v>
      </c>
      <c r="I35" s="65">
        <f t="shared" si="0"/>
        <v>49549.73983581778</v>
      </c>
      <c r="J35" s="66">
        <f t="shared" si="1"/>
        <v>61937.174794772225</v>
      </c>
      <c r="K35" s="288">
        <v>84436.65174543385</v>
      </c>
      <c r="L35" s="242">
        <f t="shared" si="2"/>
        <v>88658.48433270554</v>
      </c>
      <c r="M35" s="235">
        <v>2000</v>
      </c>
    </row>
    <row r="36" spans="1:13" s="193" customFormat="1" ht="13.5" customHeight="1">
      <c r="A36" s="184">
        <v>8</v>
      </c>
      <c r="B36" s="185">
        <v>25212156</v>
      </c>
      <c r="C36" s="186" t="s">
        <v>35</v>
      </c>
      <c r="D36" s="267">
        <v>7</v>
      </c>
      <c r="E36" s="261" t="s">
        <v>1007</v>
      </c>
      <c r="F36" s="280"/>
      <c r="G36" s="276"/>
      <c r="H36" s="189">
        <v>51245.38832068046</v>
      </c>
      <c r="I36" s="189">
        <f t="shared" si="0"/>
        <v>52782.74997030087</v>
      </c>
      <c r="J36" s="190">
        <f t="shared" si="1"/>
        <v>65978.43746287609</v>
      </c>
      <c r="K36" s="289"/>
      <c r="L36" s="242"/>
      <c r="M36" s="234">
        <v>1000</v>
      </c>
    </row>
    <row r="37" spans="1:13" s="29" customFormat="1" ht="13.5" customHeight="1">
      <c r="A37" s="58">
        <v>9</v>
      </c>
      <c r="B37" s="59">
        <v>25212157</v>
      </c>
      <c r="C37" s="60" t="s">
        <v>36</v>
      </c>
      <c r="D37" s="266">
        <v>19</v>
      </c>
      <c r="E37" s="261" t="s">
        <v>1007</v>
      </c>
      <c r="F37" s="281"/>
      <c r="G37" s="275"/>
      <c r="H37" s="65">
        <v>66630.08330544061</v>
      </c>
      <c r="I37" s="65">
        <f t="shared" si="0"/>
        <v>68628.98580460383</v>
      </c>
      <c r="J37" s="66">
        <f t="shared" si="1"/>
        <v>85786.23225575477</v>
      </c>
      <c r="K37" s="288">
        <v>120040.35112831676</v>
      </c>
      <c r="L37" s="242">
        <f t="shared" si="2"/>
        <v>126042.3686847326</v>
      </c>
      <c r="M37" s="235">
        <v>1000</v>
      </c>
    </row>
    <row r="38" spans="1:13" s="193" customFormat="1" ht="13.5" customHeight="1">
      <c r="A38" s="184">
        <v>10</v>
      </c>
      <c r="B38" s="185">
        <v>25212158</v>
      </c>
      <c r="C38" s="186" t="s">
        <v>37</v>
      </c>
      <c r="D38" s="267">
        <v>19</v>
      </c>
      <c r="E38" s="261" t="s">
        <v>1007</v>
      </c>
      <c r="F38" s="280"/>
      <c r="G38" s="276"/>
      <c r="H38" s="189">
        <v>80153.00185842192</v>
      </c>
      <c r="I38" s="189">
        <f t="shared" si="0"/>
        <v>82557.59191417458</v>
      </c>
      <c r="J38" s="190">
        <f t="shared" si="1"/>
        <v>103196.98989271822</v>
      </c>
      <c r="K38" s="289"/>
      <c r="L38" s="242"/>
      <c r="M38" s="234">
        <v>1000</v>
      </c>
    </row>
    <row r="39" spans="1:13" s="29" customFormat="1" ht="13.5" customHeight="1">
      <c r="A39" s="58">
        <v>11</v>
      </c>
      <c r="B39" s="59">
        <v>25212159</v>
      </c>
      <c r="C39" s="60" t="s">
        <v>38</v>
      </c>
      <c r="D39" s="266">
        <v>19</v>
      </c>
      <c r="E39" s="261" t="s">
        <v>1007</v>
      </c>
      <c r="F39" s="281"/>
      <c r="G39" s="275"/>
      <c r="H39" s="65">
        <v>90706.89552026264</v>
      </c>
      <c r="I39" s="65">
        <f t="shared" si="0"/>
        <v>93428.10238587052</v>
      </c>
      <c r="J39" s="66">
        <f t="shared" si="1"/>
        <v>116785.12798233813</v>
      </c>
      <c r="K39" s="288">
        <v>162697.54025535367</v>
      </c>
      <c r="L39" s="242">
        <f t="shared" si="2"/>
        <v>170832.41726812135</v>
      </c>
      <c r="M39" s="235">
        <v>1000</v>
      </c>
    </row>
    <row r="40" spans="1:13" s="193" customFormat="1" ht="13.5" customHeight="1">
      <c r="A40" s="184">
        <v>12</v>
      </c>
      <c r="B40" s="185">
        <v>25212160</v>
      </c>
      <c r="C40" s="186" t="s">
        <v>39</v>
      </c>
      <c r="D40" s="267">
        <v>19</v>
      </c>
      <c r="E40" s="261" t="s">
        <v>1007</v>
      </c>
      <c r="F40" s="280"/>
      <c r="G40" s="276"/>
      <c r="H40" s="189">
        <v>101564.77985048025</v>
      </c>
      <c r="I40" s="189">
        <f t="shared" si="0"/>
        <v>104611.72324599465</v>
      </c>
      <c r="J40" s="190">
        <f t="shared" si="1"/>
        <v>130764.65405749332</v>
      </c>
      <c r="K40" s="289"/>
      <c r="L40" s="242"/>
      <c r="M40" s="234">
        <v>500</v>
      </c>
    </row>
    <row r="41" spans="1:13" s="193" customFormat="1" ht="13.5" customHeight="1">
      <c r="A41" s="184">
        <v>13</v>
      </c>
      <c r="B41" s="185">
        <v>25212161</v>
      </c>
      <c r="C41" s="186" t="s">
        <v>40</v>
      </c>
      <c r="D41" s="267">
        <v>19</v>
      </c>
      <c r="E41" s="261" t="s">
        <v>1007</v>
      </c>
      <c r="F41" s="280"/>
      <c r="G41" s="276"/>
      <c r="H41" s="189">
        <v>106036.76782057129</v>
      </c>
      <c r="I41" s="189">
        <f t="shared" si="0"/>
        <v>109217.87085518843</v>
      </c>
      <c r="J41" s="190">
        <f t="shared" si="1"/>
        <v>136522.33856898552</v>
      </c>
      <c r="K41" s="289"/>
      <c r="L41" s="242"/>
      <c r="M41" s="234">
        <v>500</v>
      </c>
    </row>
    <row r="42" spans="1:13" s="29" customFormat="1" ht="13.5" customHeight="1">
      <c r="A42" s="58">
        <v>14</v>
      </c>
      <c r="B42" s="59">
        <v>25212162</v>
      </c>
      <c r="C42" s="60" t="s">
        <v>41</v>
      </c>
      <c r="D42" s="266">
        <v>19</v>
      </c>
      <c r="E42" s="261" t="s">
        <v>1007</v>
      </c>
      <c r="F42" s="281"/>
      <c r="G42" s="275"/>
      <c r="H42" s="65">
        <v>126024.53672262674</v>
      </c>
      <c r="I42" s="65">
        <f t="shared" si="0"/>
        <v>129805.27282430555</v>
      </c>
      <c r="J42" s="66">
        <f t="shared" si="1"/>
        <v>162256.5910303819</v>
      </c>
      <c r="K42" s="288">
        <v>227994.93474203543</v>
      </c>
      <c r="L42" s="242">
        <f t="shared" si="2"/>
        <v>239394.68147913722</v>
      </c>
      <c r="M42" s="235">
        <v>500</v>
      </c>
    </row>
    <row r="43" spans="1:13" s="193" customFormat="1" ht="13.5" customHeight="1">
      <c r="A43" s="184">
        <v>15</v>
      </c>
      <c r="B43" s="185">
        <v>25212163</v>
      </c>
      <c r="C43" s="186" t="s">
        <v>42</v>
      </c>
      <c r="D43" s="267">
        <v>19</v>
      </c>
      <c r="E43" s="261" t="s">
        <v>1007</v>
      </c>
      <c r="F43" s="280"/>
      <c r="G43" s="276"/>
      <c r="H43" s="189">
        <v>135059.5553184916</v>
      </c>
      <c r="I43" s="189">
        <f t="shared" si="0"/>
        <v>139111.34197804634</v>
      </c>
      <c r="J43" s="190">
        <f t="shared" si="1"/>
        <v>173889.17747255793</v>
      </c>
      <c r="K43" s="289"/>
      <c r="L43" s="242"/>
      <c r="M43" s="234">
        <v>500</v>
      </c>
    </row>
    <row r="44" spans="1:13" s="29" customFormat="1" ht="13.5" customHeight="1">
      <c r="A44" s="58">
        <v>16</v>
      </c>
      <c r="B44" s="59">
        <v>25212164</v>
      </c>
      <c r="C44" s="60" t="s">
        <v>43</v>
      </c>
      <c r="D44" s="266">
        <v>37</v>
      </c>
      <c r="E44" s="261" t="s">
        <v>1007</v>
      </c>
      <c r="F44" s="281"/>
      <c r="G44" s="275"/>
      <c r="H44" s="65">
        <v>157017.14854112582</v>
      </c>
      <c r="I44" s="65">
        <f t="shared" si="0"/>
        <v>161727.66299735958</v>
      </c>
      <c r="J44" s="66">
        <f t="shared" si="1"/>
        <v>202159.57874669947</v>
      </c>
      <c r="K44" s="288">
        <v>284925.1477560726</v>
      </c>
      <c r="L44" s="242">
        <f t="shared" si="2"/>
        <v>299171.4051438762</v>
      </c>
      <c r="M44" s="235">
        <v>500</v>
      </c>
    </row>
    <row r="45" spans="1:13" s="193" customFormat="1" ht="13.5" customHeight="1">
      <c r="A45" s="184">
        <v>17</v>
      </c>
      <c r="B45" s="185">
        <v>25212165</v>
      </c>
      <c r="C45" s="186" t="s">
        <v>44</v>
      </c>
      <c r="D45" s="267">
        <v>37</v>
      </c>
      <c r="E45" s="261" t="s">
        <v>1007</v>
      </c>
      <c r="F45" s="280"/>
      <c r="G45" s="276"/>
      <c r="H45" s="189">
        <v>164805.92179807418</v>
      </c>
      <c r="I45" s="189">
        <f t="shared" si="0"/>
        <v>169750.0994520164</v>
      </c>
      <c r="J45" s="190">
        <f t="shared" si="1"/>
        <v>212187.6243150205</v>
      </c>
      <c r="K45" s="289"/>
      <c r="L45" s="242"/>
      <c r="M45" s="234">
        <v>500</v>
      </c>
    </row>
    <row r="46" spans="1:13" s="29" customFormat="1" ht="13.5" customHeight="1">
      <c r="A46" s="58">
        <v>18</v>
      </c>
      <c r="B46" s="59">
        <v>25212166</v>
      </c>
      <c r="C46" s="60" t="s">
        <v>45</v>
      </c>
      <c r="D46" s="266">
        <v>37</v>
      </c>
      <c r="E46" s="261" t="s">
        <v>1007</v>
      </c>
      <c r="F46" s="281"/>
      <c r="G46" s="275"/>
      <c r="H46" s="65">
        <v>196499.8249241132</v>
      </c>
      <c r="I46" s="65">
        <f t="shared" si="0"/>
        <v>202394.8196718366</v>
      </c>
      <c r="J46" s="66">
        <f t="shared" si="1"/>
        <v>252993.52458979574</v>
      </c>
      <c r="K46" s="288">
        <v>354413.8929327957</v>
      </c>
      <c r="L46" s="242">
        <f t="shared" si="2"/>
        <v>372134.5875794355</v>
      </c>
      <c r="M46" s="235">
        <v>500</v>
      </c>
    </row>
    <row r="47" spans="1:13" s="29" customFormat="1" ht="13.5" customHeight="1">
      <c r="A47" s="58">
        <v>19</v>
      </c>
      <c r="B47" s="59">
        <v>25212167</v>
      </c>
      <c r="C47" s="60" t="s">
        <v>46</v>
      </c>
      <c r="D47" s="266">
        <v>37</v>
      </c>
      <c r="E47" s="261" t="s">
        <v>1007</v>
      </c>
      <c r="F47" s="281"/>
      <c r="G47" s="275"/>
      <c r="H47" s="65">
        <v>244261.39394098386</v>
      </c>
      <c r="I47" s="65">
        <f t="shared" si="0"/>
        <v>251589.2357592134</v>
      </c>
      <c r="J47" s="66">
        <f t="shared" si="1"/>
        <v>314486.5446990167</v>
      </c>
      <c r="K47" s="288">
        <v>443603.87839922315</v>
      </c>
      <c r="L47" s="242">
        <f t="shared" si="2"/>
        <v>465784.0723191843</v>
      </c>
      <c r="M47" s="235">
        <v>500</v>
      </c>
    </row>
    <row r="48" spans="1:13" s="193" customFormat="1" ht="13.5" customHeight="1">
      <c r="A48" s="184">
        <v>20</v>
      </c>
      <c r="B48" s="185">
        <v>25212168</v>
      </c>
      <c r="C48" s="186" t="s">
        <v>47</v>
      </c>
      <c r="D48" s="267">
        <v>37</v>
      </c>
      <c r="E48" s="261" t="s">
        <v>1007</v>
      </c>
      <c r="F48" s="280"/>
      <c r="G48" s="276"/>
      <c r="H48" s="189">
        <v>262869.21964496135</v>
      </c>
      <c r="I48" s="189">
        <f t="shared" si="0"/>
        <v>270755.2962343102</v>
      </c>
      <c r="J48" s="190">
        <f t="shared" si="1"/>
        <v>338444.12029288773</v>
      </c>
      <c r="K48" s="289"/>
      <c r="L48" s="242"/>
      <c r="M48" s="234">
        <v>250</v>
      </c>
    </row>
    <row r="49" spans="1:13" s="29" customFormat="1" ht="13.5" customHeight="1">
      <c r="A49" s="58">
        <v>21</v>
      </c>
      <c r="B49" s="59">
        <v>25212169</v>
      </c>
      <c r="C49" s="60" t="s">
        <v>48</v>
      </c>
      <c r="D49" s="266">
        <v>37</v>
      </c>
      <c r="E49" s="261" t="s">
        <v>1007</v>
      </c>
      <c r="F49" s="281"/>
      <c r="G49" s="275"/>
      <c r="H49" s="65">
        <v>313063.91976065404</v>
      </c>
      <c r="I49" s="65">
        <f t="shared" si="0"/>
        <v>322455.83735347365</v>
      </c>
      <c r="J49" s="66">
        <f t="shared" si="1"/>
        <v>403069.796691842</v>
      </c>
      <c r="K49" s="288">
        <v>572367.2029546971</v>
      </c>
      <c r="L49" s="242">
        <f t="shared" si="2"/>
        <v>600985.563102432</v>
      </c>
      <c r="M49" s="235">
        <v>250</v>
      </c>
    </row>
    <row r="50" spans="1:13" s="193" customFormat="1" ht="13.5" customHeight="1">
      <c r="A50" s="184">
        <v>22</v>
      </c>
      <c r="B50" s="185">
        <v>25212170</v>
      </c>
      <c r="C50" s="186" t="s">
        <v>49</v>
      </c>
      <c r="D50" s="267">
        <v>37</v>
      </c>
      <c r="E50" s="261" t="s">
        <v>1007</v>
      </c>
      <c r="F50" s="280"/>
      <c r="G50" s="276"/>
      <c r="H50" s="189">
        <v>326244.0220772002</v>
      </c>
      <c r="I50" s="189">
        <f t="shared" si="0"/>
        <v>336031.34273951617</v>
      </c>
      <c r="J50" s="190">
        <f t="shared" si="1"/>
        <v>420039.1784243952</v>
      </c>
      <c r="K50" s="289"/>
      <c r="L50" s="242"/>
      <c r="M50" s="234">
        <v>250</v>
      </c>
    </row>
    <row r="51" spans="1:13" s="29" customFormat="1" ht="13.5" customHeight="1">
      <c r="A51" s="58">
        <v>23</v>
      </c>
      <c r="B51" s="59">
        <v>25212171</v>
      </c>
      <c r="C51" s="60" t="s">
        <v>50</v>
      </c>
      <c r="D51" s="266">
        <v>37</v>
      </c>
      <c r="E51" s="261" t="s">
        <v>1007</v>
      </c>
      <c r="F51" s="281"/>
      <c r="G51" s="275"/>
      <c r="H51" s="65">
        <v>384608.72765616426</v>
      </c>
      <c r="I51" s="65">
        <f t="shared" si="0"/>
        <v>396146.9894858492</v>
      </c>
      <c r="J51" s="66">
        <f t="shared" si="1"/>
        <v>495183.7368573115</v>
      </c>
      <c r="K51" s="288">
        <v>716662.0910111653</v>
      </c>
      <c r="L51" s="242">
        <f t="shared" si="2"/>
        <v>752495.1955617236</v>
      </c>
      <c r="M51" s="235">
        <v>250</v>
      </c>
    </row>
    <row r="52" spans="1:13" s="29" customFormat="1" ht="13.5" customHeight="1">
      <c r="A52" s="58">
        <v>24</v>
      </c>
      <c r="B52" s="59">
        <v>25212172</v>
      </c>
      <c r="C52" s="60" t="s">
        <v>51</v>
      </c>
      <c r="D52" s="266">
        <v>37</v>
      </c>
      <c r="E52" s="261" t="s">
        <v>1007</v>
      </c>
      <c r="F52" s="281"/>
      <c r="G52" s="275"/>
      <c r="H52" s="65">
        <v>518418.0929844366</v>
      </c>
      <c r="I52" s="65">
        <f t="shared" si="0"/>
        <v>533970.6357739697</v>
      </c>
      <c r="J52" s="66">
        <f t="shared" si="1"/>
        <v>667463.294717462</v>
      </c>
      <c r="K52" s="288">
        <v>942800.6199425426</v>
      </c>
      <c r="L52" s="242">
        <f t="shared" si="2"/>
        <v>989940.6509396698</v>
      </c>
      <c r="M52" s="235">
        <v>200</v>
      </c>
    </row>
    <row r="53" spans="1:13" s="29" customFormat="1" ht="13.5" customHeight="1">
      <c r="A53" s="58">
        <v>25</v>
      </c>
      <c r="B53" s="59">
        <v>25212173</v>
      </c>
      <c r="C53" s="60" t="s">
        <v>52</v>
      </c>
      <c r="D53" s="266">
        <v>61</v>
      </c>
      <c r="E53" s="261" t="s">
        <v>1007</v>
      </c>
      <c r="F53" s="281"/>
      <c r="G53" s="275"/>
      <c r="H53" s="65">
        <v>652794.7275352654</v>
      </c>
      <c r="I53" s="65">
        <f t="shared" si="0"/>
        <v>672378.5693613234</v>
      </c>
      <c r="J53" s="66">
        <f t="shared" si="1"/>
        <v>840473.2117016541</v>
      </c>
      <c r="K53" s="288">
        <v>1179517.2575277553</v>
      </c>
      <c r="L53" s="242">
        <f t="shared" si="2"/>
        <v>1238493.1204041431</v>
      </c>
      <c r="M53" s="235">
        <v>200</v>
      </c>
    </row>
    <row r="54" spans="1:13" s="29" customFormat="1" ht="13.5" customHeight="1">
      <c r="A54" s="58">
        <v>26</v>
      </c>
      <c r="B54" s="59">
        <v>25212174</v>
      </c>
      <c r="C54" s="60" t="s">
        <v>53</v>
      </c>
      <c r="D54" s="266">
        <v>61</v>
      </c>
      <c r="E54" s="261" t="s">
        <v>1007</v>
      </c>
      <c r="F54" s="281"/>
      <c r="G54" s="275"/>
      <c r="H54" s="65">
        <v>824316.9538496969</v>
      </c>
      <c r="I54" s="65">
        <f t="shared" si="0"/>
        <v>849046.4624651879</v>
      </c>
      <c r="J54" s="66">
        <f t="shared" si="1"/>
        <v>1061308.078081485</v>
      </c>
      <c r="K54" s="288">
        <v>1487860.8539596687</v>
      </c>
      <c r="L54" s="242">
        <f t="shared" si="2"/>
        <v>1562253.8966576522</v>
      </c>
      <c r="M54" s="235">
        <v>200</v>
      </c>
    </row>
    <row r="55" spans="1:13" s="29" customFormat="1" ht="13.5" customHeight="1">
      <c r="A55" s="80">
        <v>27</v>
      </c>
      <c r="B55" s="134">
        <v>25212175</v>
      </c>
      <c r="C55" s="135" t="s">
        <v>54</v>
      </c>
      <c r="D55" s="282">
        <v>61</v>
      </c>
      <c r="E55" s="283" t="s">
        <v>1007</v>
      </c>
      <c r="F55" s="284"/>
      <c r="G55" s="285"/>
      <c r="H55" s="81">
        <v>1066941.266617268</v>
      </c>
      <c r="I55" s="81">
        <f t="shared" si="0"/>
        <v>1098949.5046157863</v>
      </c>
      <c r="J55" s="82">
        <f t="shared" si="1"/>
        <v>1373686.8807697326</v>
      </c>
      <c r="K55" s="290">
        <v>1896130.7951753838</v>
      </c>
      <c r="L55" s="291">
        <f t="shared" si="2"/>
        <v>1990937.3349341531</v>
      </c>
      <c r="M55" s="246">
        <v>200</v>
      </c>
    </row>
    <row r="56" spans="1:13" s="6" customFormat="1" ht="0.75" customHeight="1" thickBot="1">
      <c r="A56" s="45"/>
      <c r="B56" s="46"/>
      <c r="C56" s="46"/>
      <c r="D56" s="46"/>
      <c r="E56" s="47"/>
      <c r="F56" s="46"/>
      <c r="G56" s="47"/>
      <c r="H56" s="48"/>
      <c r="I56" s="48"/>
      <c r="J56" s="48"/>
      <c r="K56" s="49"/>
      <c r="L56" s="244"/>
      <c r="M56" s="50"/>
    </row>
    <row r="57" spans="1:13" s="6" customFormat="1" ht="15" customHeight="1">
      <c r="A57" s="349" t="s">
        <v>1012</v>
      </c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</row>
    <row r="58" spans="2:13" s="10" customFormat="1" ht="11.25" customHeight="1">
      <c r="B58" s="36" t="s">
        <v>669</v>
      </c>
      <c r="D58" s="11"/>
      <c r="E58" s="11"/>
      <c r="F58" s="11"/>
      <c r="G58" s="372" t="s">
        <v>983</v>
      </c>
      <c r="H58" s="372"/>
      <c r="I58" s="372"/>
      <c r="J58" s="372"/>
      <c r="K58" s="372"/>
      <c r="L58" s="372"/>
      <c r="M58" s="372"/>
    </row>
    <row r="59" spans="1:13" s="10" customFormat="1" ht="15.75" customHeight="1">
      <c r="A59" s="32" t="s">
        <v>668</v>
      </c>
      <c r="B59" s="33"/>
      <c r="D59" s="11"/>
      <c r="E59" s="11"/>
      <c r="F59" s="11"/>
      <c r="G59" s="367" t="s">
        <v>667</v>
      </c>
      <c r="H59" s="367"/>
      <c r="I59" s="367"/>
      <c r="J59" s="367"/>
      <c r="K59" s="367"/>
      <c r="L59" s="367"/>
      <c r="M59" s="367"/>
    </row>
    <row r="60" spans="1:13" s="10" customFormat="1" ht="11.25" customHeight="1">
      <c r="A60" s="13" t="s">
        <v>647</v>
      </c>
      <c r="B60" s="13"/>
      <c r="C60" s="12"/>
      <c r="D60" s="12"/>
      <c r="E60" s="14"/>
      <c r="F60" s="15"/>
      <c r="G60" s="364"/>
      <c r="H60" s="364"/>
      <c r="I60" s="364"/>
      <c r="J60" s="364"/>
      <c r="K60" s="364"/>
      <c r="L60" s="364"/>
      <c r="M60" s="364"/>
    </row>
    <row r="61" spans="1:13" s="4" customFormat="1" ht="11.25" customHeight="1">
      <c r="A61" s="13" t="s">
        <v>648</v>
      </c>
      <c r="B61" s="13"/>
      <c r="C61" s="18"/>
      <c r="D61" s="19"/>
      <c r="E61" s="19"/>
      <c r="F61" s="19"/>
      <c r="G61" s="20"/>
      <c r="H61" s="20"/>
      <c r="I61" s="20"/>
      <c r="J61" s="16"/>
      <c r="K61" s="21"/>
      <c r="L61" s="21"/>
      <c r="M61" s="25"/>
    </row>
    <row r="62" spans="1:13" s="10" customFormat="1" ht="11.25" customHeight="1">
      <c r="A62" s="13" t="s">
        <v>649</v>
      </c>
      <c r="B62" s="13"/>
      <c r="E62" s="23"/>
      <c r="K62" s="17"/>
      <c r="L62" s="17"/>
      <c r="M62" s="149"/>
    </row>
    <row r="63" spans="1:13" ht="11.25" customHeight="1">
      <c r="A63" s="271" t="s">
        <v>1010</v>
      </c>
      <c r="B63" s="13"/>
      <c r="C63" s="13"/>
      <c r="D63" s="13"/>
      <c r="E63" s="13"/>
      <c r="F63" s="13"/>
      <c r="G63" s="363"/>
      <c r="H63" s="363"/>
      <c r="I63" s="363"/>
      <c r="J63" s="363"/>
      <c r="K63" s="363"/>
      <c r="L63" s="363"/>
      <c r="M63" s="363"/>
    </row>
    <row r="64" spans="1:13" ht="15" customHeight="1">
      <c r="A64" s="34"/>
      <c r="B64" s="34"/>
      <c r="C64" s="34"/>
      <c r="D64" s="34"/>
      <c r="E64" s="34"/>
      <c r="F64" s="34"/>
      <c r="G64" s="363" t="s">
        <v>694</v>
      </c>
      <c r="H64" s="363"/>
      <c r="I64" s="363"/>
      <c r="J64" s="363"/>
      <c r="K64" s="363"/>
      <c r="L64" s="363"/>
      <c r="M64" s="363"/>
    </row>
    <row r="65" spans="5:13" s="6" customFormat="1" ht="7.5">
      <c r="E65" s="7"/>
      <c r="G65" s="7"/>
      <c r="H65" s="8"/>
      <c r="I65" s="8"/>
      <c r="J65" s="8"/>
      <c r="K65" s="9"/>
      <c r="L65" s="9"/>
      <c r="M65" s="24"/>
    </row>
    <row r="66" spans="5:13" s="6" customFormat="1" ht="7.5">
      <c r="E66" s="7"/>
      <c r="G66" s="7"/>
      <c r="H66" s="8"/>
      <c r="I66" s="8"/>
      <c r="J66" s="8"/>
      <c r="K66" s="9"/>
      <c r="L66" s="9"/>
      <c r="M66" s="24"/>
    </row>
    <row r="67" spans="5:13" s="6" customFormat="1" ht="7.5">
      <c r="E67" s="7"/>
      <c r="G67" s="7"/>
      <c r="H67" s="8"/>
      <c r="I67" s="8"/>
      <c r="J67" s="8"/>
      <c r="K67" s="9"/>
      <c r="L67" s="9"/>
      <c r="M67" s="24"/>
    </row>
    <row r="68" spans="5:13" s="6" customFormat="1" ht="7.5">
      <c r="E68" s="7"/>
      <c r="G68" s="7"/>
      <c r="H68" s="8"/>
      <c r="I68" s="8"/>
      <c r="J68" s="8"/>
      <c r="K68" s="9"/>
      <c r="L68" s="9"/>
      <c r="M68" s="24"/>
    </row>
  </sheetData>
  <sheetProtection/>
  <mergeCells count="21">
    <mergeCell ref="G60:M60"/>
    <mergeCell ref="G64:M64"/>
    <mergeCell ref="G63:M63"/>
    <mergeCell ref="G58:M58"/>
    <mergeCell ref="G59:M59"/>
    <mergeCell ref="D11:G11"/>
    <mergeCell ref="C8:K8"/>
    <mergeCell ref="M11:M12"/>
    <mergeCell ref="I11:I12"/>
    <mergeCell ref="C9:K9"/>
    <mergeCell ref="A57:M57"/>
    <mergeCell ref="K11:L11"/>
    <mergeCell ref="J11:J12"/>
    <mergeCell ref="F12:G12"/>
    <mergeCell ref="H11:H12"/>
    <mergeCell ref="D12:E12"/>
    <mergeCell ref="A5:M5"/>
    <mergeCell ref="A6:M6"/>
    <mergeCell ref="A11:A13"/>
    <mergeCell ref="B11:B13"/>
    <mergeCell ref="C11:C13"/>
  </mergeCells>
  <printOptions/>
  <pageMargins left="0.67" right="0" top="0" bottom="0" header="0" footer="0"/>
  <pageSetup horizontalDpi="600" verticalDpi="600" orientation="portrait" paperSize="9"/>
  <headerFooter alignWithMargins="0">
    <oddFooter>&amp;CTrang 2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M73"/>
  <sheetViews>
    <sheetView zoomScale="120" zoomScaleNormal="120" workbookViewId="0" topLeftCell="A25">
      <selection activeCell="N38" sqref="N38"/>
    </sheetView>
  </sheetViews>
  <sheetFormatPr defaultColWidth="8.875" defaultRowHeight="12.75"/>
  <cols>
    <col min="1" max="1" width="3.50390625" style="0" customWidth="1"/>
    <col min="2" max="2" width="13.125" style="0" customWidth="1"/>
    <col min="3" max="3" width="18.125" style="0" customWidth="1"/>
    <col min="4" max="4" width="5.625" style="0" customWidth="1"/>
    <col min="5" max="5" width="5.625" style="1" customWidth="1"/>
    <col min="6" max="6" width="5.625" style="0" customWidth="1"/>
    <col min="7" max="7" width="5.875" style="1" customWidth="1"/>
    <col min="8" max="8" width="1.4921875" style="2" hidden="1" customWidth="1"/>
    <col min="9" max="9" width="1.12109375" style="2" hidden="1" customWidth="1"/>
    <col min="10" max="10" width="0.875" style="2" hidden="1" customWidth="1"/>
    <col min="11" max="12" width="13.50390625" style="3" customWidth="1"/>
    <col min="13" max="13" width="12.625" style="26" customWidth="1"/>
  </cols>
  <sheetData>
    <row r="1" ht="12.75"/>
    <row r="2" ht="12.75"/>
    <row r="3" ht="21.75" customHeight="1"/>
    <row r="4" spans="1:13" ht="20.25" customHeight="1">
      <c r="A4" s="348" t="s">
        <v>670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spans="1:13" ht="12.75">
      <c r="A5" s="354" t="s">
        <v>676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2:13" ht="9.75">
      <c r="B6" s="27"/>
      <c r="C6" s="373" t="s">
        <v>992</v>
      </c>
      <c r="D6" s="373"/>
      <c r="E6" s="373"/>
      <c r="F6" s="373"/>
      <c r="G6" s="373"/>
      <c r="H6" s="373"/>
      <c r="I6" s="373"/>
      <c r="J6" s="373"/>
      <c r="K6" s="373"/>
      <c r="L6" s="166"/>
      <c r="M6" s="27"/>
    </row>
    <row r="7" spans="2:13" ht="9.75">
      <c r="B7" s="27"/>
      <c r="C7" s="373" t="s">
        <v>993</v>
      </c>
      <c r="D7" s="373"/>
      <c r="E7" s="373"/>
      <c r="F7" s="373"/>
      <c r="G7" s="373"/>
      <c r="H7" s="373"/>
      <c r="I7" s="373"/>
      <c r="J7" s="373"/>
      <c r="K7" s="373"/>
      <c r="L7" s="166"/>
      <c r="M7" s="27"/>
    </row>
    <row r="8" spans="3:12" ht="9.75">
      <c r="C8" s="373" t="s">
        <v>994</v>
      </c>
      <c r="D8" s="373"/>
      <c r="E8" s="373"/>
      <c r="F8" s="373"/>
      <c r="G8" s="373"/>
      <c r="H8" s="373"/>
      <c r="I8" s="373"/>
      <c r="J8" s="373"/>
      <c r="K8" s="373"/>
      <c r="L8" s="166"/>
    </row>
    <row r="9" ht="10.5" thickBot="1"/>
    <row r="10" spans="1:13" s="4" customFormat="1" ht="25.5" customHeight="1" thickTop="1">
      <c r="A10" s="365" t="s">
        <v>643</v>
      </c>
      <c r="B10" s="361" t="s">
        <v>644</v>
      </c>
      <c r="C10" s="352" t="s">
        <v>645</v>
      </c>
      <c r="D10" s="368" t="s">
        <v>0</v>
      </c>
      <c r="E10" s="369"/>
      <c r="F10" s="369"/>
      <c r="G10" s="369"/>
      <c r="H10" s="359" t="s">
        <v>1</v>
      </c>
      <c r="I10" s="359" t="s">
        <v>2</v>
      </c>
      <c r="J10" s="370" t="s">
        <v>3</v>
      </c>
      <c r="K10" s="380" t="s">
        <v>650</v>
      </c>
      <c r="L10" s="381"/>
      <c r="M10" s="355" t="s">
        <v>651</v>
      </c>
    </row>
    <row r="11" spans="1:13" s="4" customFormat="1" ht="12.75" customHeight="1">
      <c r="A11" s="366"/>
      <c r="B11" s="362"/>
      <c r="C11" s="353"/>
      <c r="D11" s="357" t="s">
        <v>4</v>
      </c>
      <c r="E11" s="358"/>
      <c r="F11" s="358" t="s">
        <v>646</v>
      </c>
      <c r="G11" s="358"/>
      <c r="H11" s="360"/>
      <c r="I11" s="360"/>
      <c r="J11" s="371"/>
      <c r="K11" s="286" t="s">
        <v>1006</v>
      </c>
      <c r="L11" s="240" t="s">
        <v>1005</v>
      </c>
      <c r="M11" s="374"/>
    </row>
    <row r="12" spans="1:13" s="5" customFormat="1" ht="9">
      <c r="A12" s="366"/>
      <c r="B12" s="362"/>
      <c r="C12" s="353"/>
      <c r="D12" s="51" t="s">
        <v>642</v>
      </c>
      <c r="E12" s="52" t="s">
        <v>5</v>
      </c>
      <c r="F12" s="53" t="s">
        <v>642</v>
      </c>
      <c r="G12" s="52" t="s">
        <v>5</v>
      </c>
      <c r="H12" s="54" t="s">
        <v>6</v>
      </c>
      <c r="I12" s="54" t="s">
        <v>6</v>
      </c>
      <c r="J12" s="55" t="s">
        <v>6</v>
      </c>
      <c r="K12" s="287" t="s">
        <v>664</v>
      </c>
      <c r="L12" s="241" t="s">
        <v>664</v>
      </c>
      <c r="M12" s="223" t="s">
        <v>652</v>
      </c>
    </row>
    <row r="13" spans="1:13" s="193" customFormat="1" ht="16.5" customHeight="1">
      <c r="A13" s="184">
        <v>1</v>
      </c>
      <c r="B13" s="185">
        <v>20225101</v>
      </c>
      <c r="C13" s="186" t="s">
        <v>944</v>
      </c>
      <c r="D13" s="267">
        <v>12</v>
      </c>
      <c r="E13" s="261">
        <v>0.18</v>
      </c>
      <c r="F13" s="313"/>
      <c r="G13" s="261"/>
      <c r="H13" s="189"/>
      <c r="I13" s="189"/>
      <c r="J13" s="190"/>
      <c r="K13" s="289"/>
      <c r="L13" s="242"/>
      <c r="M13" s="234">
        <v>200</v>
      </c>
    </row>
    <row r="14" spans="1:13" s="193" customFormat="1" ht="16.5" customHeight="1">
      <c r="A14" s="184">
        <v>2</v>
      </c>
      <c r="B14" s="185">
        <v>20225102</v>
      </c>
      <c r="C14" s="186" t="s">
        <v>945</v>
      </c>
      <c r="D14" s="267">
        <v>16</v>
      </c>
      <c r="E14" s="261">
        <v>0.18</v>
      </c>
      <c r="F14" s="313"/>
      <c r="G14" s="261"/>
      <c r="H14" s="189"/>
      <c r="I14" s="189"/>
      <c r="J14" s="190"/>
      <c r="K14" s="289"/>
      <c r="L14" s="242"/>
      <c r="M14" s="234">
        <v>200</v>
      </c>
    </row>
    <row r="15" spans="1:13" s="29" customFormat="1" ht="16.5" customHeight="1">
      <c r="A15" s="58">
        <v>3</v>
      </c>
      <c r="B15" s="59">
        <v>20225103</v>
      </c>
      <c r="C15" s="60" t="s">
        <v>571</v>
      </c>
      <c r="D15" s="266">
        <v>20</v>
      </c>
      <c r="E15" s="260">
        <v>0.18</v>
      </c>
      <c r="F15" s="312"/>
      <c r="G15" s="260"/>
      <c r="H15" s="65">
        <v>2242.3395991924676</v>
      </c>
      <c r="I15" s="65">
        <v>2309.609787168242</v>
      </c>
      <c r="J15" s="66">
        <v>2887.012233960302</v>
      </c>
      <c r="K15" s="288">
        <v>4489.06085778173</v>
      </c>
      <c r="L15" s="242">
        <f aca="true" t="shared" si="0" ref="L15:L33">K15*1.05</f>
        <v>4713.513900670817</v>
      </c>
      <c r="M15" s="235">
        <v>200</v>
      </c>
    </row>
    <row r="16" spans="1:13" s="193" customFormat="1" ht="16.5" customHeight="1">
      <c r="A16" s="184">
        <v>4</v>
      </c>
      <c r="B16" s="185">
        <v>20225104</v>
      </c>
      <c r="C16" s="186" t="s">
        <v>572</v>
      </c>
      <c r="D16" s="267">
        <v>24</v>
      </c>
      <c r="E16" s="261">
        <v>0.18</v>
      </c>
      <c r="F16" s="313"/>
      <c r="G16" s="261"/>
      <c r="H16" s="189">
        <v>2596.808905453184</v>
      </c>
      <c r="I16" s="189">
        <v>2674.7131726167795</v>
      </c>
      <c r="J16" s="190">
        <v>3343.3914657709743</v>
      </c>
      <c r="K16" s="289"/>
      <c r="L16" s="242"/>
      <c r="M16" s="234">
        <v>200</v>
      </c>
    </row>
    <row r="17" spans="1:13" s="193" customFormat="1" ht="16.5" customHeight="1">
      <c r="A17" s="184">
        <v>5</v>
      </c>
      <c r="B17" s="185">
        <v>20225105</v>
      </c>
      <c r="C17" s="186" t="s">
        <v>943</v>
      </c>
      <c r="D17" s="267">
        <v>27</v>
      </c>
      <c r="E17" s="261">
        <v>0.18</v>
      </c>
      <c r="F17" s="313"/>
      <c r="G17" s="261"/>
      <c r="H17" s="189"/>
      <c r="I17" s="189"/>
      <c r="J17" s="190"/>
      <c r="K17" s="289"/>
      <c r="L17" s="242"/>
      <c r="M17" s="234">
        <v>200</v>
      </c>
    </row>
    <row r="18" spans="1:13" s="29" customFormat="1" ht="16.5" customHeight="1">
      <c r="A18" s="58">
        <v>6</v>
      </c>
      <c r="B18" s="59">
        <v>20225106</v>
      </c>
      <c r="C18" s="60" t="s">
        <v>573</v>
      </c>
      <c r="D18" s="266">
        <v>30</v>
      </c>
      <c r="E18" s="260">
        <v>0.18</v>
      </c>
      <c r="F18" s="312"/>
      <c r="G18" s="260"/>
      <c r="H18" s="65">
        <v>3227.513974453379</v>
      </c>
      <c r="I18" s="65">
        <v>3324.3393936869807</v>
      </c>
      <c r="J18" s="66">
        <v>4155.424242108726</v>
      </c>
      <c r="K18" s="288">
        <v>5954.455866518538</v>
      </c>
      <c r="L18" s="242">
        <f t="shared" si="0"/>
        <v>6252.178659844465</v>
      </c>
      <c r="M18" s="235">
        <v>200</v>
      </c>
    </row>
    <row r="19" spans="1:13" s="193" customFormat="1" ht="16.5" customHeight="1">
      <c r="A19" s="184">
        <v>7</v>
      </c>
      <c r="B19" s="185">
        <v>20225107</v>
      </c>
      <c r="C19" s="186" t="s">
        <v>574</v>
      </c>
      <c r="D19" s="267">
        <v>40</v>
      </c>
      <c r="E19" s="261">
        <v>0.18</v>
      </c>
      <c r="F19" s="313"/>
      <c r="G19" s="261"/>
      <c r="H19" s="189">
        <v>4070.207409321154</v>
      </c>
      <c r="I19" s="189">
        <v>4192.3136316007885</v>
      </c>
      <c r="J19" s="190">
        <v>5240.392039500985</v>
      </c>
      <c r="K19" s="289">
        <v>7497.228575489515</v>
      </c>
      <c r="L19" s="242">
        <f t="shared" si="0"/>
        <v>7872.0900042639905</v>
      </c>
      <c r="M19" s="234">
        <v>200</v>
      </c>
    </row>
    <row r="20" spans="1:13" s="29" customFormat="1" ht="16.5" customHeight="1">
      <c r="A20" s="58">
        <v>8</v>
      </c>
      <c r="B20" s="59">
        <v>20225108</v>
      </c>
      <c r="C20" s="60" t="s">
        <v>574</v>
      </c>
      <c r="D20" s="266">
        <v>32</v>
      </c>
      <c r="E20" s="260">
        <v>0.2</v>
      </c>
      <c r="F20" s="312"/>
      <c r="G20" s="260"/>
      <c r="H20" s="65">
        <v>4028.936740180816</v>
      </c>
      <c r="I20" s="65">
        <v>4149.80484238624</v>
      </c>
      <c r="J20" s="66">
        <v>5187.2560529828</v>
      </c>
      <c r="K20" s="288">
        <v>7419.1772726088775</v>
      </c>
      <c r="L20" s="242">
        <f t="shared" si="0"/>
        <v>7790.136136239322</v>
      </c>
      <c r="M20" s="235">
        <v>200</v>
      </c>
    </row>
    <row r="21" spans="1:13" s="193" customFormat="1" ht="16.5" customHeight="1">
      <c r="A21" s="184">
        <v>9</v>
      </c>
      <c r="B21" s="185">
        <v>20225109</v>
      </c>
      <c r="C21" s="186" t="s">
        <v>575</v>
      </c>
      <c r="D21" s="267">
        <v>50</v>
      </c>
      <c r="E21" s="261">
        <v>0.18</v>
      </c>
      <c r="F21" s="313"/>
      <c r="G21" s="261"/>
      <c r="H21" s="189">
        <v>4910.477530173605</v>
      </c>
      <c r="I21" s="189">
        <v>5057.791856078814</v>
      </c>
      <c r="J21" s="190">
        <v>6322.239820098517</v>
      </c>
      <c r="K21" s="289"/>
      <c r="L21" s="242"/>
      <c r="M21" s="234">
        <v>200</v>
      </c>
    </row>
    <row r="22" spans="1:13" s="193" customFormat="1" ht="16.5" customHeight="1">
      <c r="A22" s="184">
        <v>10</v>
      </c>
      <c r="B22" s="185">
        <v>20225110</v>
      </c>
      <c r="C22" s="186" t="s">
        <v>576</v>
      </c>
      <c r="D22" s="267">
        <v>48</v>
      </c>
      <c r="E22" s="261">
        <v>0.2</v>
      </c>
      <c r="F22" s="313"/>
      <c r="G22" s="261"/>
      <c r="H22" s="189">
        <v>5720.589033664507</v>
      </c>
      <c r="I22" s="189">
        <v>5892.206704674442</v>
      </c>
      <c r="J22" s="190">
        <v>7365.258380843053</v>
      </c>
      <c r="K22" s="289">
        <v>10500.570524104654</v>
      </c>
      <c r="L22" s="242">
        <f t="shared" si="0"/>
        <v>11025.599050309887</v>
      </c>
      <c r="M22" s="234">
        <v>200</v>
      </c>
    </row>
    <row r="23" spans="1:13" s="29" customFormat="1" ht="16.5" customHeight="1">
      <c r="A23" s="58">
        <v>11</v>
      </c>
      <c r="B23" s="59">
        <v>20225111</v>
      </c>
      <c r="C23" s="60" t="s">
        <v>576</v>
      </c>
      <c r="D23" s="266">
        <v>30</v>
      </c>
      <c r="E23" s="260">
        <v>0.25</v>
      </c>
      <c r="F23" s="312"/>
      <c r="G23" s="260"/>
      <c r="H23" s="65">
        <v>5607.565425504088</v>
      </c>
      <c r="I23" s="65">
        <v>5775.792388269211</v>
      </c>
      <c r="J23" s="66">
        <v>7219.740485336513</v>
      </c>
      <c r="K23" s="288">
        <v>10318.956451183394</v>
      </c>
      <c r="L23" s="242">
        <f t="shared" si="0"/>
        <v>10834.904273742564</v>
      </c>
      <c r="M23" s="235">
        <v>200</v>
      </c>
    </row>
    <row r="24" spans="1:13" s="193" customFormat="1" ht="16.5" customHeight="1">
      <c r="A24" s="184">
        <v>12</v>
      </c>
      <c r="B24" s="185">
        <v>20225112</v>
      </c>
      <c r="C24" s="186" t="s">
        <v>942</v>
      </c>
      <c r="D24" s="267">
        <v>50</v>
      </c>
      <c r="E24" s="261">
        <v>0.2</v>
      </c>
      <c r="F24" s="313"/>
      <c r="G24" s="261"/>
      <c r="H24" s="189"/>
      <c r="I24" s="189"/>
      <c r="J24" s="190"/>
      <c r="K24" s="289"/>
      <c r="L24" s="242"/>
      <c r="M24" s="234">
        <v>200</v>
      </c>
    </row>
    <row r="25" spans="1:13" s="193" customFormat="1" ht="16.5" customHeight="1">
      <c r="A25" s="184">
        <v>13</v>
      </c>
      <c r="B25" s="185">
        <v>20225113</v>
      </c>
      <c r="C25" s="186" t="s">
        <v>577</v>
      </c>
      <c r="D25" s="267">
        <v>65</v>
      </c>
      <c r="E25" s="261">
        <v>0.2</v>
      </c>
      <c r="F25" s="313"/>
      <c r="G25" s="261"/>
      <c r="H25" s="189">
        <v>7435.313644521189</v>
      </c>
      <c r="I25" s="189">
        <v>7658.373053856825</v>
      </c>
      <c r="J25" s="190">
        <v>9572.96631732103</v>
      </c>
      <c r="K25" s="289"/>
      <c r="L25" s="242"/>
      <c r="M25" s="234">
        <v>200</v>
      </c>
    </row>
    <row r="26" spans="1:13" s="29" customFormat="1" ht="16.5" customHeight="1">
      <c r="A26" s="58">
        <v>14</v>
      </c>
      <c r="B26" s="59">
        <v>20225114</v>
      </c>
      <c r="C26" s="60" t="s">
        <v>578</v>
      </c>
      <c r="D26" s="266">
        <v>50</v>
      </c>
      <c r="E26" s="260">
        <v>0.25</v>
      </c>
      <c r="F26" s="312"/>
      <c r="G26" s="260"/>
      <c r="H26" s="65">
        <v>9108.613225012661</v>
      </c>
      <c r="I26" s="65">
        <v>9381.87162176304</v>
      </c>
      <c r="J26" s="66">
        <v>11727.3395272038</v>
      </c>
      <c r="K26" s="288">
        <v>16457.64544007553</v>
      </c>
      <c r="L26" s="242">
        <f t="shared" si="0"/>
        <v>17280.527712079307</v>
      </c>
      <c r="M26" s="235">
        <v>200</v>
      </c>
    </row>
    <row r="27" spans="1:13" s="193" customFormat="1" ht="16.5" customHeight="1">
      <c r="A27" s="184">
        <v>15</v>
      </c>
      <c r="B27" s="185">
        <v>20225115</v>
      </c>
      <c r="C27" s="186" t="s">
        <v>579</v>
      </c>
      <c r="D27" s="267">
        <v>61</v>
      </c>
      <c r="E27" s="261">
        <v>0.25</v>
      </c>
      <c r="F27" s="313"/>
      <c r="G27" s="261"/>
      <c r="H27" s="189">
        <v>10947.886960845579</v>
      </c>
      <c r="I27" s="189">
        <v>11276.323569670947</v>
      </c>
      <c r="J27" s="190">
        <v>14095.404462088683</v>
      </c>
      <c r="K27" s="289"/>
      <c r="L27" s="242"/>
      <c r="M27" s="234">
        <v>200</v>
      </c>
    </row>
    <row r="28" spans="1:13" s="193" customFormat="1" ht="16.5" customHeight="1">
      <c r="A28" s="184">
        <v>16</v>
      </c>
      <c r="B28" s="185">
        <v>20225116</v>
      </c>
      <c r="C28" s="186" t="s">
        <v>946</v>
      </c>
      <c r="D28" s="267">
        <v>43</v>
      </c>
      <c r="E28" s="261">
        <v>0.32</v>
      </c>
      <c r="F28" s="313"/>
      <c r="G28" s="261"/>
      <c r="H28" s="189"/>
      <c r="I28" s="189"/>
      <c r="J28" s="190"/>
      <c r="K28" s="289"/>
      <c r="L28" s="242"/>
      <c r="M28" s="234">
        <v>200</v>
      </c>
    </row>
    <row r="29" spans="1:13" s="29" customFormat="1" ht="16.5" customHeight="1">
      <c r="A29" s="58">
        <v>17</v>
      </c>
      <c r="B29" s="153">
        <v>20225117</v>
      </c>
      <c r="C29" s="154" t="s">
        <v>580</v>
      </c>
      <c r="D29" s="278">
        <v>50</v>
      </c>
      <c r="E29" s="279">
        <v>0.32</v>
      </c>
      <c r="F29" s="340"/>
      <c r="G29" s="279"/>
      <c r="H29" s="155">
        <v>14178.076675043914</v>
      </c>
      <c r="I29" s="155">
        <v>14603.418975295232</v>
      </c>
      <c r="J29" s="156">
        <v>18254.27371911904</v>
      </c>
      <c r="K29" s="343">
        <v>25196.04799610513</v>
      </c>
      <c r="L29" s="242">
        <f t="shared" si="0"/>
        <v>26455.85039591039</v>
      </c>
      <c r="M29" s="257">
        <v>200</v>
      </c>
    </row>
    <row r="30" spans="1:13" s="193" customFormat="1" ht="16.5" customHeight="1">
      <c r="A30" s="184">
        <v>18</v>
      </c>
      <c r="B30" s="196">
        <v>20225118</v>
      </c>
      <c r="C30" s="197" t="s">
        <v>580</v>
      </c>
      <c r="D30" s="308">
        <v>80</v>
      </c>
      <c r="E30" s="341">
        <v>0.25</v>
      </c>
      <c r="F30" s="342"/>
      <c r="G30" s="341"/>
      <c r="H30" s="198"/>
      <c r="I30" s="198"/>
      <c r="J30" s="199"/>
      <c r="K30" s="322"/>
      <c r="L30" s="242"/>
      <c r="M30" s="258">
        <v>200</v>
      </c>
    </row>
    <row r="31" spans="1:13" s="193" customFormat="1" ht="16.5" customHeight="1">
      <c r="A31" s="184">
        <v>19</v>
      </c>
      <c r="B31" s="196">
        <v>20225119</v>
      </c>
      <c r="C31" s="197" t="s">
        <v>581</v>
      </c>
      <c r="D31" s="308">
        <v>62</v>
      </c>
      <c r="E31" s="341">
        <v>0.32</v>
      </c>
      <c r="F31" s="342"/>
      <c r="G31" s="341"/>
      <c r="H31" s="198">
        <v>17269.552921964325</v>
      </c>
      <c r="I31" s="198">
        <v>17787.639509623255</v>
      </c>
      <c r="J31" s="199">
        <v>22234.549387029067</v>
      </c>
      <c r="K31" s="322"/>
      <c r="L31" s="242"/>
      <c r="M31" s="258">
        <v>200</v>
      </c>
    </row>
    <row r="32" spans="1:13" s="193" customFormat="1" ht="16.5" customHeight="1">
      <c r="A32" s="184">
        <v>20</v>
      </c>
      <c r="B32" s="196">
        <v>20225120</v>
      </c>
      <c r="C32" s="197" t="s">
        <v>941</v>
      </c>
      <c r="D32" s="308">
        <v>68</v>
      </c>
      <c r="E32" s="341">
        <v>0.32</v>
      </c>
      <c r="F32" s="342"/>
      <c r="G32" s="341"/>
      <c r="H32" s="198"/>
      <c r="I32" s="198"/>
      <c r="J32" s="199"/>
      <c r="K32" s="322"/>
      <c r="L32" s="242"/>
      <c r="M32" s="258">
        <v>200</v>
      </c>
    </row>
    <row r="33" spans="1:13" s="29" customFormat="1" ht="16.5" customHeight="1">
      <c r="A33" s="58">
        <v>21</v>
      </c>
      <c r="B33" s="153">
        <v>20225121</v>
      </c>
      <c r="C33" s="154" t="s">
        <v>582</v>
      </c>
      <c r="D33" s="278">
        <v>75</v>
      </c>
      <c r="E33" s="279">
        <v>0.32</v>
      </c>
      <c r="F33" s="340"/>
      <c r="G33" s="279"/>
      <c r="H33" s="155">
        <v>20518.056917566544</v>
      </c>
      <c r="I33" s="155">
        <v>21133.598625093542</v>
      </c>
      <c r="J33" s="156">
        <v>26416.998281366927</v>
      </c>
      <c r="K33" s="343">
        <v>36304.134588015266</v>
      </c>
      <c r="L33" s="242">
        <f t="shared" si="0"/>
        <v>38119.34131741603</v>
      </c>
      <c r="M33" s="257">
        <v>200</v>
      </c>
    </row>
    <row r="34" spans="1:13" s="193" customFormat="1" ht="16.5" customHeight="1">
      <c r="A34" s="217">
        <v>22</v>
      </c>
      <c r="B34" s="196">
        <v>20225122</v>
      </c>
      <c r="C34" s="197" t="s">
        <v>582</v>
      </c>
      <c r="D34" s="308">
        <v>120</v>
      </c>
      <c r="E34" s="341">
        <v>0.25</v>
      </c>
      <c r="F34" s="342"/>
      <c r="G34" s="341"/>
      <c r="H34" s="198"/>
      <c r="I34" s="198"/>
      <c r="J34" s="199"/>
      <c r="K34" s="289"/>
      <c r="L34" s="242"/>
      <c r="M34" s="234">
        <v>200</v>
      </c>
    </row>
    <row r="35" spans="1:13" s="29" customFormat="1" ht="1.5" customHeight="1" thickBot="1">
      <c r="A35" s="69"/>
      <c r="B35" s="70"/>
      <c r="C35" s="71"/>
      <c r="D35" s="72"/>
      <c r="E35" s="73"/>
      <c r="F35" s="86"/>
      <c r="G35" s="73"/>
      <c r="H35" s="76"/>
      <c r="I35" s="76"/>
      <c r="J35" s="77"/>
      <c r="K35" s="78"/>
      <c r="L35" s="231"/>
      <c r="M35" s="79"/>
    </row>
    <row r="36" spans="5:13" s="6" customFormat="1" ht="5.25" customHeight="1" thickTop="1">
      <c r="E36" s="7"/>
      <c r="G36" s="7"/>
      <c r="H36" s="8"/>
      <c r="I36" s="8"/>
      <c r="J36" s="8"/>
      <c r="K36" s="9"/>
      <c r="L36" s="9"/>
      <c r="M36" s="24"/>
    </row>
    <row r="37" spans="2:13" s="10" customFormat="1" ht="12.75" customHeight="1">
      <c r="B37" s="36" t="s">
        <v>669</v>
      </c>
      <c r="D37" s="11"/>
      <c r="E37" s="11"/>
      <c r="F37" s="11"/>
      <c r="G37" s="372" t="str">
        <f>'CVV 3+'!$G$62:$M$62</f>
        <v>CADI-SUN, ngµy 01 th¸ng 07 n¨m 2015</v>
      </c>
      <c r="H37" s="372"/>
      <c r="I37" s="372"/>
      <c r="J37" s="372"/>
      <c r="K37" s="372"/>
      <c r="L37" s="372"/>
      <c r="M37" s="372"/>
    </row>
    <row r="38" spans="1:13" s="10" customFormat="1" ht="12.75" customHeight="1">
      <c r="A38" s="32" t="s">
        <v>668</v>
      </c>
      <c r="B38" s="33"/>
      <c r="D38" s="11"/>
      <c r="E38" s="11"/>
      <c r="F38" s="11"/>
      <c r="G38" s="367" t="s">
        <v>667</v>
      </c>
      <c r="H38" s="367"/>
      <c r="I38" s="367"/>
      <c r="J38" s="367"/>
      <c r="K38" s="367"/>
      <c r="L38" s="367"/>
      <c r="M38" s="367"/>
    </row>
    <row r="39" spans="1:13" s="10" customFormat="1" ht="12.75" customHeight="1">
      <c r="A39" s="13" t="s">
        <v>647</v>
      </c>
      <c r="B39" s="13"/>
      <c r="C39" s="12"/>
      <c r="D39" s="12"/>
      <c r="E39" s="14"/>
      <c r="F39" s="15"/>
      <c r="G39" s="364"/>
      <c r="H39" s="364"/>
      <c r="I39" s="364"/>
      <c r="J39" s="364"/>
      <c r="K39" s="364"/>
      <c r="L39" s="364"/>
      <c r="M39" s="364"/>
    </row>
    <row r="40" spans="1:13" s="4" customFormat="1" ht="12.75" customHeight="1">
      <c r="A40" s="13" t="s">
        <v>648</v>
      </c>
      <c r="B40" s="13"/>
      <c r="C40" s="18"/>
      <c r="D40" s="19"/>
      <c r="E40" s="19"/>
      <c r="F40" s="19"/>
      <c r="G40" s="20"/>
      <c r="H40" s="20"/>
      <c r="I40" s="20"/>
      <c r="J40" s="16"/>
      <c r="K40" s="21"/>
      <c r="L40" s="21"/>
      <c r="M40" s="25"/>
    </row>
    <row r="41" spans="1:13" s="10" customFormat="1" ht="12.75" customHeight="1">
      <c r="A41" s="13" t="s">
        <v>649</v>
      </c>
      <c r="B41" s="13"/>
      <c r="E41" s="23"/>
      <c r="K41" s="17"/>
      <c r="L41" s="17"/>
      <c r="M41" s="149"/>
    </row>
    <row r="42" spans="1:13" ht="22.5" customHeight="1">
      <c r="A42" s="273" t="s">
        <v>1011</v>
      </c>
      <c r="B42" s="35"/>
      <c r="C42" s="35"/>
      <c r="D42" s="35"/>
      <c r="E42" s="35"/>
      <c r="F42" s="35"/>
      <c r="G42" s="372"/>
      <c r="H42" s="372"/>
      <c r="I42" s="372"/>
      <c r="J42" s="372"/>
      <c r="K42" s="372"/>
      <c r="L42" s="372"/>
      <c r="M42" s="372"/>
    </row>
    <row r="43" spans="1:13" ht="15" customHeight="1">
      <c r="A43" s="34"/>
      <c r="B43" s="34"/>
      <c r="C43" s="34"/>
      <c r="D43" s="34"/>
      <c r="E43" s="34"/>
      <c r="F43" s="34"/>
      <c r="G43" s="363" t="s">
        <v>694</v>
      </c>
      <c r="H43" s="363"/>
      <c r="I43" s="363"/>
      <c r="J43" s="363"/>
      <c r="K43" s="363"/>
      <c r="L43" s="363"/>
      <c r="M43" s="363"/>
    </row>
    <row r="44" spans="5:13" s="6" customFormat="1" ht="7.5">
      <c r="E44" s="7"/>
      <c r="G44" s="7"/>
      <c r="H44" s="8"/>
      <c r="I44" s="8"/>
      <c r="J44" s="8"/>
      <c r="K44" s="9"/>
      <c r="L44" s="9"/>
      <c r="M44" s="24"/>
    </row>
    <row r="45" spans="5:13" s="6" customFormat="1" ht="7.5">
      <c r="E45" s="7"/>
      <c r="G45" s="7"/>
      <c r="H45" s="8"/>
      <c r="I45" s="8"/>
      <c r="J45" s="8"/>
      <c r="K45" s="9"/>
      <c r="L45" s="9"/>
      <c r="M45" s="24"/>
    </row>
    <row r="46" spans="5:13" s="6" customFormat="1" ht="7.5">
      <c r="E46" s="7"/>
      <c r="G46" s="7"/>
      <c r="H46" s="8"/>
      <c r="I46" s="8"/>
      <c r="J46" s="8"/>
      <c r="K46" s="9"/>
      <c r="L46" s="9"/>
      <c r="M46" s="24"/>
    </row>
    <row r="47" spans="5:13" s="6" customFormat="1" ht="7.5">
      <c r="E47" s="7"/>
      <c r="G47" s="7"/>
      <c r="H47" s="8"/>
      <c r="I47" s="8"/>
      <c r="J47" s="8"/>
      <c r="K47" s="9"/>
      <c r="L47" s="9"/>
      <c r="M47" s="24"/>
    </row>
    <row r="48" spans="5:13" s="6" customFormat="1" ht="7.5">
      <c r="E48" s="7"/>
      <c r="G48" s="7"/>
      <c r="H48" s="8"/>
      <c r="I48" s="8"/>
      <c r="J48" s="8"/>
      <c r="K48" s="9"/>
      <c r="L48" s="9"/>
      <c r="M48" s="24"/>
    </row>
    <row r="73" ht="9.75">
      <c r="D73" s="31"/>
    </row>
  </sheetData>
  <sheetProtection/>
  <mergeCells count="21">
    <mergeCell ref="A4:M4"/>
    <mergeCell ref="A5:M5"/>
    <mergeCell ref="I10:I11"/>
    <mergeCell ref="J10:J11"/>
    <mergeCell ref="C6:K6"/>
    <mergeCell ref="C7:K7"/>
    <mergeCell ref="C8:K8"/>
    <mergeCell ref="K10:L10"/>
    <mergeCell ref="A10:A12"/>
    <mergeCell ref="B10:B12"/>
    <mergeCell ref="C10:C12"/>
    <mergeCell ref="D10:G10"/>
    <mergeCell ref="H10:H11"/>
    <mergeCell ref="D11:E11"/>
    <mergeCell ref="F11:G11"/>
    <mergeCell ref="G43:M43"/>
    <mergeCell ref="G37:M37"/>
    <mergeCell ref="G38:M38"/>
    <mergeCell ref="G39:M39"/>
    <mergeCell ref="G42:M42"/>
    <mergeCell ref="M10:M11"/>
  </mergeCells>
  <printOptions/>
  <pageMargins left="0.99" right="0" top="0" bottom="0" header="0" footer="0"/>
  <pageSetup horizontalDpi="600" verticalDpi="600" orientation="portrait" paperSize="9"/>
  <headerFooter alignWithMargins="0">
    <oddFooter>&amp;CTrang 20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M72"/>
  <sheetViews>
    <sheetView zoomScale="120" zoomScaleNormal="120" workbookViewId="0" topLeftCell="A25">
      <selection activeCell="O39" sqref="O39"/>
    </sheetView>
  </sheetViews>
  <sheetFormatPr defaultColWidth="8.875" defaultRowHeight="12.75"/>
  <cols>
    <col min="1" max="1" width="3.50390625" style="0" customWidth="1"/>
    <col min="2" max="2" width="13.125" style="0" customWidth="1"/>
    <col min="3" max="3" width="19.50390625" style="0" customWidth="1"/>
    <col min="4" max="4" width="5.625" style="0" customWidth="1"/>
    <col min="5" max="5" width="5.875" style="1" customWidth="1"/>
    <col min="6" max="6" width="5.625" style="0" customWidth="1"/>
    <col min="7" max="7" width="5.625" style="1" customWidth="1"/>
    <col min="8" max="8" width="1.37890625" style="2" hidden="1" customWidth="1"/>
    <col min="9" max="9" width="1.625" style="2" hidden="1" customWidth="1"/>
    <col min="10" max="10" width="1.37890625" style="2" hidden="1" customWidth="1"/>
    <col min="11" max="12" width="13.50390625" style="3" customWidth="1"/>
    <col min="13" max="13" width="11.50390625" style="26" customWidth="1"/>
  </cols>
  <sheetData>
    <row r="1" ht="12.75"/>
    <row r="2" ht="12.75"/>
    <row r="3" ht="21.75" customHeight="1"/>
    <row r="4" spans="1:13" ht="20.25" customHeight="1">
      <c r="A4" s="348" t="s">
        <v>670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spans="1:13" ht="12.75">
      <c r="A5" s="354" t="s">
        <v>675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2:13" ht="9.75">
      <c r="B6" s="27"/>
      <c r="C6" s="373" t="s">
        <v>992</v>
      </c>
      <c r="D6" s="373"/>
      <c r="E6" s="373"/>
      <c r="F6" s="373"/>
      <c r="G6" s="373"/>
      <c r="H6" s="373"/>
      <c r="I6" s="373"/>
      <c r="J6" s="373"/>
      <c r="K6" s="373"/>
      <c r="L6" s="166"/>
      <c r="M6" s="27"/>
    </row>
    <row r="7" spans="2:13" ht="9.75">
      <c r="B7" s="27"/>
      <c r="C7" s="373" t="s">
        <v>993</v>
      </c>
      <c r="D7" s="373"/>
      <c r="E7" s="373"/>
      <c r="F7" s="373"/>
      <c r="G7" s="373"/>
      <c r="H7" s="373"/>
      <c r="I7" s="373"/>
      <c r="J7" s="373"/>
      <c r="K7" s="373"/>
      <c r="L7" s="166"/>
      <c r="M7" s="27"/>
    </row>
    <row r="8" spans="3:12" ht="9.75">
      <c r="C8" s="373" t="s">
        <v>994</v>
      </c>
      <c r="D8" s="373"/>
      <c r="E8" s="373"/>
      <c r="F8" s="373"/>
      <c r="G8" s="373"/>
      <c r="H8" s="373"/>
      <c r="I8" s="373"/>
      <c r="J8" s="373"/>
      <c r="K8" s="373"/>
      <c r="L8" s="166"/>
    </row>
    <row r="9" ht="10.5" thickBot="1"/>
    <row r="10" spans="1:13" s="4" customFormat="1" ht="24.75" customHeight="1" thickTop="1">
      <c r="A10" s="365" t="s">
        <v>643</v>
      </c>
      <c r="B10" s="361" t="s">
        <v>644</v>
      </c>
      <c r="C10" s="352" t="s">
        <v>645</v>
      </c>
      <c r="D10" s="368" t="s">
        <v>0</v>
      </c>
      <c r="E10" s="369"/>
      <c r="F10" s="369"/>
      <c r="G10" s="369"/>
      <c r="H10" s="359" t="s">
        <v>1</v>
      </c>
      <c r="I10" s="359" t="s">
        <v>2</v>
      </c>
      <c r="J10" s="370" t="s">
        <v>3</v>
      </c>
      <c r="K10" s="380" t="s">
        <v>650</v>
      </c>
      <c r="L10" s="381"/>
      <c r="M10" s="355" t="s">
        <v>651</v>
      </c>
    </row>
    <row r="11" spans="1:13" s="4" customFormat="1" ht="12.75" customHeight="1">
      <c r="A11" s="366"/>
      <c r="B11" s="362"/>
      <c r="C11" s="353"/>
      <c r="D11" s="357" t="s">
        <v>4</v>
      </c>
      <c r="E11" s="358"/>
      <c r="F11" s="358" t="s">
        <v>646</v>
      </c>
      <c r="G11" s="358"/>
      <c r="H11" s="360"/>
      <c r="I11" s="360"/>
      <c r="J11" s="371"/>
      <c r="K11" s="286" t="s">
        <v>1006</v>
      </c>
      <c r="L11" s="240" t="s">
        <v>1005</v>
      </c>
      <c r="M11" s="374"/>
    </row>
    <row r="12" spans="1:13" s="5" customFormat="1" ht="9">
      <c r="A12" s="366"/>
      <c r="B12" s="362"/>
      <c r="C12" s="353"/>
      <c r="D12" s="51" t="s">
        <v>642</v>
      </c>
      <c r="E12" s="52" t="s">
        <v>5</v>
      </c>
      <c r="F12" s="53" t="s">
        <v>642</v>
      </c>
      <c r="G12" s="52" t="s">
        <v>5</v>
      </c>
      <c r="H12" s="54" t="s">
        <v>6</v>
      </c>
      <c r="I12" s="54" t="s">
        <v>6</v>
      </c>
      <c r="J12" s="55" t="s">
        <v>6</v>
      </c>
      <c r="K12" s="287" t="s">
        <v>664</v>
      </c>
      <c r="L12" s="241" t="s">
        <v>664</v>
      </c>
      <c r="M12" s="223" t="s">
        <v>652</v>
      </c>
    </row>
    <row r="13" spans="1:13" s="193" customFormat="1" ht="16.5" customHeight="1">
      <c r="A13" s="184">
        <v>1</v>
      </c>
      <c r="B13" s="185">
        <v>20235101</v>
      </c>
      <c r="C13" s="186" t="s">
        <v>952</v>
      </c>
      <c r="D13" s="267">
        <v>12</v>
      </c>
      <c r="E13" s="261">
        <v>0.18</v>
      </c>
      <c r="F13" s="313">
        <v>12</v>
      </c>
      <c r="G13" s="261">
        <v>0.18</v>
      </c>
      <c r="H13" s="189"/>
      <c r="I13" s="189"/>
      <c r="J13" s="190"/>
      <c r="K13" s="289"/>
      <c r="L13" s="242"/>
      <c r="M13" s="234">
        <v>200</v>
      </c>
    </row>
    <row r="14" spans="1:13" s="193" customFormat="1" ht="16.5" customHeight="1">
      <c r="A14" s="184">
        <v>2</v>
      </c>
      <c r="B14" s="185">
        <v>20235102</v>
      </c>
      <c r="C14" s="186" t="s">
        <v>951</v>
      </c>
      <c r="D14" s="267">
        <v>16</v>
      </c>
      <c r="E14" s="261">
        <v>0.18</v>
      </c>
      <c r="F14" s="313">
        <v>16</v>
      </c>
      <c r="G14" s="261">
        <v>0.18</v>
      </c>
      <c r="H14" s="189"/>
      <c r="I14" s="189"/>
      <c r="J14" s="190"/>
      <c r="K14" s="289"/>
      <c r="L14" s="242"/>
      <c r="M14" s="234">
        <v>200</v>
      </c>
    </row>
    <row r="15" spans="1:13" s="29" customFormat="1" ht="16.5" customHeight="1">
      <c r="A15" s="58">
        <v>3</v>
      </c>
      <c r="B15" s="59">
        <v>20235103</v>
      </c>
      <c r="C15" s="60" t="s">
        <v>583</v>
      </c>
      <c r="D15" s="266">
        <v>20</v>
      </c>
      <c r="E15" s="260">
        <v>0.18</v>
      </c>
      <c r="F15" s="312">
        <v>20</v>
      </c>
      <c r="G15" s="260">
        <v>0.18</v>
      </c>
      <c r="H15" s="65">
        <v>3221.527454687015</v>
      </c>
      <c r="I15" s="65">
        <v>3318.1732783276257</v>
      </c>
      <c r="J15" s="66">
        <v>4147.716597909532</v>
      </c>
      <c r="K15" s="288">
        <v>6019.761734015561</v>
      </c>
      <c r="L15" s="242">
        <f aca="true" t="shared" si="0" ref="L15:L33">K15*1.05</f>
        <v>6320.74982071634</v>
      </c>
      <c r="M15" s="235">
        <v>200</v>
      </c>
    </row>
    <row r="16" spans="1:13" s="193" customFormat="1" ht="16.5" customHeight="1">
      <c r="A16" s="184">
        <v>4</v>
      </c>
      <c r="B16" s="185">
        <v>20235104</v>
      </c>
      <c r="C16" s="186" t="s">
        <v>584</v>
      </c>
      <c r="D16" s="267">
        <v>24</v>
      </c>
      <c r="E16" s="261">
        <v>0.18</v>
      </c>
      <c r="F16" s="313">
        <v>24</v>
      </c>
      <c r="G16" s="261">
        <v>0.18</v>
      </c>
      <c r="H16" s="189">
        <v>3717.1829917502478</v>
      </c>
      <c r="I16" s="189">
        <v>3828.6984815027554</v>
      </c>
      <c r="J16" s="190">
        <v>4785.873101878444</v>
      </c>
      <c r="K16" s="289"/>
      <c r="L16" s="242"/>
      <c r="M16" s="234">
        <v>200</v>
      </c>
    </row>
    <row r="17" spans="1:13" s="193" customFormat="1" ht="16.5" customHeight="1">
      <c r="A17" s="184">
        <v>5</v>
      </c>
      <c r="B17" s="185">
        <v>20235105</v>
      </c>
      <c r="C17" s="186" t="s">
        <v>950</v>
      </c>
      <c r="D17" s="267">
        <v>27</v>
      </c>
      <c r="E17" s="261">
        <v>0.18</v>
      </c>
      <c r="F17" s="313">
        <v>27</v>
      </c>
      <c r="G17" s="261">
        <v>0.18</v>
      </c>
      <c r="H17" s="189"/>
      <c r="I17" s="189"/>
      <c r="J17" s="190"/>
      <c r="K17" s="289"/>
      <c r="L17" s="242"/>
      <c r="M17" s="234">
        <v>200</v>
      </c>
    </row>
    <row r="18" spans="1:13" s="29" customFormat="1" ht="16.5" customHeight="1">
      <c r="A18" s="58">
        <v>6</v>
      </c>
      <c r="B18" s="59">
        <v>20235106</v>
      </c>
      <c r="C18" s="60" t="s">
        <v>585</v>
      </c>
      <c r="D18" s="266">
        <v>30</v>
      </c>
      <c r="E18" s="260">
        <v>0.18</v>
      </c>
      <c r="F18" s="312">
        <v>30</v>
      </c>
      <c r="G18" s="260">
        <v>0.18</v>
      </c>
      <c r="H18" s="65">
        <v>4460.766795371186</v>
      </c>
      <c r="I18" s="65">
        <v>4594.589799232322</v>
      </c>
      <c r="J18" s="66">
        <v>5743.237249040401</v>
      </c>
      <c r="K18" s="288">
        <v>8163.214132578358</v>
      </c>
      <c r="L18" s="242">
        <f t="shared" si="0"/>
        <v>8571.374839207276</v>
      </c>
      <c r="M18" s="235">
        <v>200</v>
      </c>
    </row>
    <row r="19" spans="1:13" s="193" customFormat="1" ht="16.5" customHeight="1">
      <c r="A19" s="184">
        <v>7</v>
      </c>
      <c r="B19" s="185">
        <v>20235107</v>
      </c>
      <c r="C19" s="186" t="s">
        <v>586</v>
      </c>
      <c r="D19" s="267">
        <v>40</v>
      </c>
      <c r="E19" s="261">
        <v>0.18</v>
      </c>
      <c r="F19" s="313">
        <v>40</v>
      </c>
      <c r="G19" s="261">
        <v>0.18</v>
      </c>
      <c r="H19" s="189">
        <v>5673.371963760436</v>
      </c>
      <c r="I19" s="189">
        <v>5843.57312267325</v>
      </c>
      <c r="J19" s="190">
        <v>7304.466403341562</v>
      </c>
      <c r="K19" s="289">
        <v>10367.491717273328</v>
      </c>
      <c r="L19" s="242">
        <f t="shared" si="0"/>
        <v>10885.866303136994</v>
      </c>
      <c r="M19" s="234">
        <v>200</v>
      </c>
    </row>
    <row r="20" spans="1:13" s="29" customFormat="1" ht="16.5" customHeight="1">
      <c r="A20" s="58">
        <v>8</v>
      </c>
      <c r="B20" s="59">
        <v>20235108</v>
      </c>
      <c r="C20" s="60" t="s">
        <v>586</v>
      </c>
      <c r="D20" s="266">
        <v>32</v>
      </c>
      <c r="E20" s="260">
        <v>0.2</v>
      </c>
      <c r="F20" s="312">
        <v>32</v>
      </c>
      <c r="G20" s="260">
        <v>0.2</v>
      </c>
      <c r="H20" s="65">
        <v>5620.044957902983</v>
      </c>
      <c r="I20" s="65">
        <v>5788.646306640072</v>
      </c>
      <c r="J20" s="66">
        <v>7235.80788330009</v>
      </c>
      <c r="K20" s="288">
        <v>10251.34089634821</v>
      </c>
      <c r="L20" s="242">
        <f t="shared" si="0"/>
        <v>10763.907941165622</v>
      </c>
      <c r="M20" s="235">
        <v>200</v>
      </c>
    </row>
    <row r="21" spans="1:13" s="193" customFormat="1" ht="16.5" customHeight="1">
      <c r="A21" s="184">
        <v>9</v>
      </c>
      <c r="B21" s="185">
        <v>20235109</v>
      </c>
      <c r="C21" s="186" t="s">
        <v>587</v>
      </c>
      <c r="D21" s="267">
        <v>50</v>
      </c>
      <c r="E21" s="261">
        <v>0.18</v>
      </c>
      <c r="F21" s="313">
        <v>50</v>
      </c>
      <c r="G21" s="261">
        <v>0.18</v>
      </c>
      <c r="H21" s="189">
        <v>6974.513198625703</v>
      </c>
      <c r="I21" s="189">
        <v>7183.748594584474</v>
      </c>
      <c r="J21" s="190">
        <v>8979.685743230591</v>
      </c>
      <c r="K21" s="289"/>
      <c r="L21" s="242"/>
      <c r="M21" s="234">
        <v>200</v>
      </c>
    </row>
    <row r="22" spans="1:13" s="193" customFormat="1" ht="16.5" customHeight="1">
      <c r="A22" s="184">
        <v>10</v>
      </c>
      <c r="B22" s="185">
        <v>20235110</v>
      </c>
      <c r="C22" s="186" t="s">
        <v>588</v>
      </c>
      <c r="D22" s="267">
        <v>48</v>
      </c>
      <c r="E22" s="261">
        <v>0.2</v>
      </c>
      <c r="F22" s="313">
        <v>48</v>
      </c>
      <c r="G22" s="261">
        <v>0.2</v>
      </c>
      <c r="H22" s="189">
        <v>8113.339263050134</v>
      </c>
      <c r="I22" s="189">
        <v>8356.739440941637</v>
      </c>
      <c r="J22" s="190">
        <v>10445.924301177047</v>
      </c>
      <c r="K22" s="289">
        <v>14813.900913019872</v>
      </c>
      <c r="L22" s="242">
        <f t="shared" si="0"/>
        <v>15554.595958670867</v>
      </c>
      <c r="M22" s="234">
        <v>200</v>
      </c>
    </row>
    <row r="23" spans="1:13" s="29" customFormat="1" ht="16.5" customHeight="1">
      <c r="A23" s="58">
        <v>11</v>
      </c>
      <c r="B23" s="59">
        <v>20235111</v>
      </c>
      <c r="C23" s="60" t="s">
        <v>588</v>
      </c>
      <c r="D23" s="266">
        <v>30</v>
      </c>
      <c r="E23" s="260">
        <v>0.25</v>
      </c>
      <c r="F23" s="312">
        <v>30</v>
      </c>
      <c r="G23" s="260">
        <v>0.25</v>
      </c>
      <c r="H23" s="65">
        <v>7982.49668876203</v>
      </c>
      <c r="I23" s="65">
        <v>8221.971589424891</v>
      </c>
      <c r="J23" s="66">
        <v>10277.464486781113</v>
      </c>
      <c r="K23" s="288">
        <v>14545.993141883635</v>
      </c>
      <c r="L23" s="242">
        <f t="shared" si="0"/>
        <v>15273.292798977818</v>
      </c>
      <c r="M23" s="235">
        <v>200</v>
      </c>
    </row>
    <row r="24" spans="1:13" s="193" customFormat="1" ht="16.5" customHeight="1">
      <c r="A24" s="184">
        <v>12</v>
      </c>
      <c r="B24" s="185">
        <v>20235112</v>
      </c>
      <c r="C24" s="186" t="s">
        <v>949</v>
      </c>
      <c r="D24" s="267">
        <v>50</v>
      </c>
      <c r="E24" s="261">
        <v>0.2</v>
      </c>
      <c r="F24" s="313">
        <v>50</v>
      </c>
      <c r="G24" s="261">
        <v>0.2</v>
      </c>
      <c r="H24" s="189"/>
      <c r="I24" s="189"/>
      <c r="J24" s="190"/>
      <c r="K24" s="289"/>
      <c r="L24" s="242"/>
      <c r="M24" s="234">
        <v>200</v>
      </c>
    </row>
    <row r="25" spans="1:13" s="193" customFormat="1" ht="16.5" customHeight="1">
      <c r="A25" s="184">
        <v>13</v>
      </c>
      <c r="B25" s="185">
        <v>20235113</v>
      </c>
      <c r="C25" s="186" t="s">
        <v>589</v>
      </c>
      <c r="D25" s="267">
        <v>65</v>
      </c>
      <c r="E25" s="261">
        <v>0.2</v>
      </c>
      <c r="F25" s="313">
        <v>65</v>
      </c>
      <c r="G25" s="261">
        <v>0.2</v>
      </c>
      <c r="H25" s="189">
        <v>10601.57117515658</v>
      </c>
      <c r="I25" s="189">
        <v>10919.618310411277</v>
      </c>
      <c r="J25" s="190">
        <v>13649.522888014095</v>
      </c>
      <c r="K25" s="289"/>
      <c r="L25" s="242"/>
      <c r="M25" s="234">
        <v>200</v>
      </c>
    </row>
    <row r="26" spans="1:13" s="29" customFormat="1" ht="16.5" customHeight="1">
      <c r="A26" s="58">
        <v>14</v>
      </c>
      <c r="B26" s="59">
        <v>20235114</v>
      </c>
      <c r="C26" s="60" t="s">
        <v>590</v>
      </c>
      <c r="D26" s="266">
        <v>50</v>
      </c>
      <c r="E26" s="260">
        <v>0.25</v>
      </c>
      <c r="F26" s="312">
        <v>50</v>
      </c>
      <c r="G26" s="260">
        <v>0.25</v>
      </c>
      <c r="H26" s="65">
        <v>12922.460930676187</v>
      </c>
      <c r="I26" s="65">
        <v>13310.134758596472</v>
      </c>
      <c r="J26" s="66">
        <v>16637.66844824559</v>
      </c>
      <c r="K26" s="288">
        <v>23287.720490448588</v>
      </c>
      <c r="L26" s="242">
        <f t="shared" si="0"/>
        <v>24452.10651497102</v>
      </c>
      <c r="M26" s="235">
        <v>200</v>
      </c>
    </row>
    <row r="27" spans="1:13" s="193" customFormat="1" ht="16.5" customHeight="1">
      <c r="A27" s="184">
        <v>15</v>
      </c>
      <c r="B27" s="185">
        <v>20235115</v>
      </c>
      <c r="C27" s="186" t="s">
        <v>591</v>
      </c>
      <c r="D27" s="267">
        <v>61</v>
      </c>
      <c r="E27" s="261">
        <v>0.25</v>
      </c>
      <c r="F27" s="313">
        <v>61</v>
      </c>
      <c r="G27" s="261">
        <v>0.25</v>
      </c>
      <c r="H27" s="189">
        <v>15637.855912198651</v>
      </c>
      <c r="I27" s="189">
        <v>16106.99158956461</v>
      </c>
      <c r="J27" s="190">
        <v>20133.73948695576</v>
      </c>
      <c r="K27" s="289"/>
      <c r="L27" s="242"/>
      <c r="M27" s="234">
        <v>200</v>
      </c>
    </row>
    <row r="28" spans="1:13" s="193" customFormat="1" ht="16.5" customHeight="1">
      <c r="A28" s="184">
        <v>16</v>
      </c>
      <c r="B28" s="185">
        <v>20235116</v>
      </c>
      <c r="C28" s="186" t="s">
        <v>947</v>
      </c>
      <c r="D28" s="267">
        <v>43</v>
      </c>
      <c r="E28" s="261">
        <v>0.32</v>
      </c>
      <c r="F28" s="313">
        <v>43</v>
      </c>
      <c r="G28" s="261">
        <v>0.32</v>
      </c>
      <c r="H28" s="189"/>
      <c r="I28" s="189"/>
      <c r="J28" s="190"/>
      <c r="K28" s="289"/>
      <c r="L28" s="242"/>
      <c r="M28" s="234">
        <v>200</v>
      </c>
    </row>
    <row r="29" spans="1:13" s="29" customFormat="1" ht="16.5" customHeight="1">
      <c r="A29" s="58">
        <v>17</v>
      </c>
      <c r="B29" s="59">
        <v>20235117</v>
      </c>
      <c r="C29" s="60" t="s">
        <v>592</v>
      </c>
      <c r="D29" s="266">
        <v>50</v>
      </c>
      <c r="E29" s="260">
        <v>0.32</v>
      </c>
      <c r="F29" s="312">
        <v>50</v>
      </c>
      <c r="G29" s="260">
        <v>0.32</v>
      </c>
      <c r="H29" s="65">
        <v>20348.002968900237</v>
      </c>
      <c r="I29" s="65">
        <v>20958.443057967244</v>
      </c>
      <c r="J29" s="66">
        <v>26198.053822459053</v>
      </c>
      <c r="K29" s="288">
        <v>36017.023352165015</v>
      </c>
      <c r="L29" s="242">
        <f t="shared" si="0"/>
        <v>37817.874519773264</v>
      </c>
      <c r="M29" s="235">
        <v>200</v>
      </c>
    </row>
    <row r="30" spans="1:13" s="193" customFormat="1" ht="16.5" customHeight="1">
      <c r="A30" s="184">
        <v>18</v>
      </c>
      <c r="B30" s="185">
        <v>20235118</v>
      </c>
      <c r="C30" s="186" t="s">
        <v>592</v>
      </c>
      <c r="D30" s="267">
        <v>80</v>
      </c>
      <c r="E30" s="261">
        <v>0.25</v>
      </c>
      <c r="F30" s="313">
        <v>80</v>
      </c>
      <c r="G30" s="261">
        <v>0.25</v>
      </c>
      <c r="H30" s="189"/>
      <c r="I30" s="189"/>
      <c r="J30" s="190"/>
      <c r="K30" s="289"/>
      <c r="L30" s="242"/>
      <c r="M30" s="234">
        <v>200</v>
      </c>
    </row>
    <row r="31" spans="1:13" s="193" customFormat="1" ht="16.5" customHeight="1">
      <c r="A31" s="184">
        <v>19</v>
      </c>
      <c r="B31" s="185">
        <v>20235119</v>
      </c>
      <c r="C31" s="186" t="s">
        <v>593</v>
      </c>
      <c r="D31" s="267">
        <v>62</v>
      </c>
      <c r="E31" s="261">
        <v>0.32</v>
      </c>
      <c r="F31" s="313">
        <v>62</v>
      </c>
      <c r="G31" s="261">
        <v>0.32</v>
      </c>
      <c r="H31" s="189">
        <v>24807.283399701904</v>
      </c>
      <c r="I31" s="189">
        <v>25551.501901692962</v>
      </c>
      <c r="J31" s="190">
        <v>31939.3773771162</v>
      </c>
      <c r="K31" s="289"/>
      <c r="L31" s="242"/>
      <c r="M31" s="234">
        <v>200</v>
      </c>
    </row>
    <row r="32" spans="1:13" s="193" customFormat="1" ht="16.5" customHeight="1">
      <c r="A32" s="184">
        <v>20</v>
      </c>
      <c r="B32" s="185">
        <v>20235120</v>
      </c>
      <c r="C32" s="186" t="s">
        <v>948</v>
      </c>
      <c r="D32" s="267">
        <v>68</v>
      </c>
      <c r="E32" s="261">
        <v>0.32</v>
      </c>
      <c r="F32" s="313">
        <v>68</v>
      </c>
      <c r="G32" s="261">
        <v>0.32</v>
      </c>
      <c r="H32" s="189"/>
      <c r="I32" s="189"/>
      <c r="J32" s="190"/>
      <c r="K32" s="289"/>
      <c r="L32" s="242"/>
      <c r="M32" s="234">
        <v>200</v>
      </c>
    </row>
    <row r="33" spans="1:13" s="29" customFormat="1" ht="16.5" customHeight="1">
      <c r="A33" s="58">
        <v>21</v>
      </c>
      <c r="B33" s="59">
        <v>20235121</v>
      </c>
      <c r="C33" s="60" t="s">
        <v>594</v>
      </c>
      <c r="D33" s="266">
        <v>75</v>
      </c>
      <c r="E33" s="260">
        <v>0.32</v>
      </c>
      <c r="F33" s="312">
        <v>75</v>
      </c>
      <c r="G33" s="260">
        <v>0.32</v>
      </c>
      <c r="H33" s="65">
        <v>29565.025846027067</v>
      </c>
      <c r="I33" s="65">
        <v>30451.97662140788</v>
      </c>
      <c r="J33" s="66">
        <v>38064.97077675985</v>
      </c>
      <c r="K33" s="288">
        <v>52275.11628405723</v>
      </c>
      <c r="L33" s="242">
        <f t="shared" si="0"/>
        <v>54888.87209826009</v>
      </c>
      <c r="M33" s="235">
        <v>200</v>
      </c>
    </row>
    <row r="34" spans="1:13" s="193" customFormat="1" ht="16.5" customHeight="1">
      <c r="A34" s="184">
        <v>22</v>
      </c>
      <c r="B34" s="185">
        <v>20235122</v>
      </c>
      <c r="C34" s="186" t="s">
        <v>594</v>
      </c>
      <c r="D34" s="267">
        <v>120</v>
      </c>
      <c r="E34" s="261">
        <v>0.25</v>
      </c>
      <c r="F34" s="313">
        <v>120</v>
      </c>
      <c r="G34" s="261">
        <v>0.25</v>
      </c>
      <c r="H34" s="189"/>
      <c r="I34" s="189"/>
      <c r="J34" s="190"/>
      <c r="K34" s="289"/>
      <c r="L34" s="242"/>
      <c r="M34" s="234">
        <v>200</v>
      </c>
    </row>
    <row r="35" spans="1:13" s="29" customFormat="1" ht="16.5" customHeight="1" thickBot="1">
      <c r="A35" s="69"/>
      <c r="B35" s="70"/>
      <c r="C35" s="71"/>
      <c r="D35" s="264"/>
      <c r="E35" s="265"/>
      <c r="F35" s="268"/>
      <c r="G35" s="265"/>
      <c r="H35" s="76"/>
      <c r="I35" s="76"/>
      <c r="J35" s="77"/>
      <c r="K35" s="296"/>
      <c r="L35" s="243"/>
      <c r="M35" s="247"/>
    </row>
    <row r="36" spans="2:13" s="10" customFormat="1" ht="12.75" customHeight="1" thickTop="1">
      <c r="B36" s="36" t="s">
        <v>669</v>
      </c>
      <c r="D36" s="11"/>
      <c r="E36" s="11"/>
      <c r="F36" s="11"/>
      <c r="G36" s="372" t="str">
        <f>'VCTF 2x'!G37:M37</f>
        <v>CADI-SUN, ngµy 01 th¸ng 07 n¨m 2015</v>
      </c>
      <c r="H36" s="372"/>
      <c r="I36" s="372"/>
      <c r="J36" s="372"/>
      <c r="K36" s="372"/>
      <c r="L36" s="372"/>
      <c r="M36" s="372"/>
    </row>
    <row r="37" spans="1:13" s="10" customFormat="1" ht="12.75" customHeight="1">
      <c r="A37" s="32" t="s">
        <v>668</v>
      </c>
      <c r="B37" s="33"/>
      <c r="D37" s="11"/>
      <c r="E37" s="11"/>
      <c r="F37" s="11"/>
      <c r="G37" s="367" t="s">
        <v>667</v>
      </c>
      <c r="H37" s="367"/>
      <c r="I37" s="367"/>
      <c r="J37" s="367"/>
      <c r="K37" s="367"/>
      <c r="L37" s="367"/>
      <c r="M37" s="367"/>
    </row>
    <row r="38" spans="1:13" s="10" customFormat="1" ht="12.75" customHeight="1">
      <c r="A38" s="13" t="s">
        <v>647</v>
      </c>
      <c r="B38" s="13"/>
      <c r="C38" s="12"/>
      <c r="D38" s="12"/>
      <c r="E38" s="14"/>
      <c r="F38" s="15"/>
      <c r="G38" s="364"/>
      <c r="H38" s="364"/>
      <c r="I38" s="364"/>
      <c r="J38" s="364"/>
      <c r="K38" s="364"/>
      <c r="L38" s="364"/>
      <c r="M38" s="364"/>
    </row>
    <row r="39" spans="1:13" s="4" customFormat="1" ht="12.75" customHeight="1">
      <c r="A39" s="13" t="s">
        <v>648</v>
      </c>
      <c r="B39" s="13"/>
      <c r="C39" s="18"/>
      <c r="D39" s="19"/>
      <c r="E39" s="19"/>
      <c r="F39" s="19"/>
      <c r="G39" s="20"/>
      <c r="H39" s="20"/>
      <c r="I39" s="20"/>
      <c r="J39" s="16"/>
      <c r="K39" s="21"/>
      <c r="L39" s="21"/>
      <c r="M39" s="25"/>
    </row>
    <row r="40" spans="1:13" s="10" customFormat="1" ht="12.75" customHeight="1">
      <c r="A40" s="13" t="s">
        <v>649</v>
      </c>
      <c r="B40" s="13"/>
      <c r="E40" s="23"/>
      <c r="K40" s="17"/>
      <c r="L40" s="17"/>
      <c r="M40" s="149"/>
    </row>
    <row r="41" spans="1:13" ht="22.5" customHeight="1">
      <c r="A41" s="273" t="s">
        <v>1011</v>
      </c>
      <c r="B41" s="35"/>
      <c r="C41" s="35"/>
      <c r="D41" s="35"/>
      <c r="E41" s="35"/>
      <c r="F41" s="35"/>
      <c r="G41" s="372"/>
      <c r="H41" s="372"/>
      <c r="I41" s="372"/>
      <c r="J41" s="372"/>
      <c r="K41" s="372"/>
      <c r="L41" s="372"/>
      <c r="M41" s="372"/>
    </row>
    <row r="42" spans="1:13" ht="15" customHeight="1">
      <c r="A42" s="34"/>
      <c r="B42" s="34"/>
      <c r="C42" s="34"/>
      <c r="D42" s="34"/>
      <c r="E42" s="34"/>
      <c r="F42" s="34"/>
      <c r="G42" s="363" t="s">
        <v>694</v>
      </c>
      <c r="H42" s="363"/>
      <c r="I42" s="363"/>
      <c r="J42" s="363"/>
      <c r="K42" s="363"/>
      <c r="L42" s="363"/>
      <c r="M42" s="363"/>
    </row>
    <row r="43" spans="5:13" s="6" customFormat="1" ht="7.5">
      <c r="E43" s="7"/>
      <c r="G43" s="7"/>
      <c r="H43" s="8"/>
      <c r="I43" s="8"/>
      <c r="J43" s="8"/>
      <c r="K43" s="9"/>
      <c r="L43" s="9"/>
      <c r="M43" s="24"/>
    </row>
    <row r="44" spans="5:13" s="6" customFormat="1" ht="7.5">
      <c r="E44" s="7"/>
      <c r="G44" s="7"/>
      <c r="H44" s="8"/>
      <c r="I44" s="8"/>
      <c r="J44" s="8"/>
      <c r="K44" s="9"/>
      <c r="L44" s="9"/>
      <c r="M44" s="24"/>
    </row>
    <row r="45" spans="5:13" s="6" customFormat="1" ht="7.5">
      <c r="E45" s="7"/>
      <c r="G45" s="7"/>
      <c r="H45" s="8"/>
      <c r="I45" s="8"/>
      <c r="J45" s="8"/>
      <c r="K45" s="9"/>
      <c r="L45" s="9"/>
      <c r="M45" s="24"/>
    </row>
    <row r="46" spans="5:13" s="6" customFormat="1" ht="7.5">
      <c r="E46" s="7"/>
      <c r="G46" s="7"/>
      <c r="H46" s="8"/>
      <c r="I46" s="8"/>
      <c r="J46" s="8"/>
      <c r="K46" s="9"/>
      <c r="L46" s="9"/>
      <c r="M46" s="24"/>
    </row>
    <row r="47" spans="5:13" s="6" customFormat="1" ht="7.5">
      <c r="E47" s="7"/>
      <c r="G47" s="7"/>
      <c r="H47" s="8"/>
      <c r="I47" s="8"/>
      <c r="J47" s="8"/>
      <c r="K47" s="9"/>
      <c r="L47" s="9"/>
      <c r="M47" s="24"/>
    </row>
    <row r="72" ht="9.75">
      <c r="D72" s="31"/>
    </row>
  </sheetData>
  <sheetProtection/>
  <mergeCells count="21">
    <mergeCell ref="A4:M4"/>
    <mergeCell ref="A5:M5"/>
    <mergeCell ref="A10:A12"/>
    <mergeCell ref="B10:B12"/>
    <mergeCell ref="C10:C12"/>
    <mergeCell ref="C6:K6"/>
    <mergeCell ref="C7:K7"/>
    <mergeCell ref="C8:K8"/>
    <mergeCell ref="D11:E11"/>
    <mergeCell ref="D10:G10"/>
    <mergeCell ref="G41:M41"/>
    <mergeCell ref="F11:G11"/>
    <mergeCell ref="G36:M36"/>
    <mergeCell ref="K10:L10"/>
    <mergeCell ref="G38:M38"/>
    <mergeCell ref="H10:H11"/>
    <mergeCell ref="G37:M37"/>
    <mergeCell ref="G42:M42"/>
    <mergeCell ref="I10:I11"/>
    <mergeCell ref="J10:J11"/>
    <mergeCell ref="M10:M11"/>
  </mergeCells>
  <printOptions/>
  <pageMargins left="0.97" right="0" top="0" bottom="0" header="0" footer="0"/>
  <pageSetup horizontalDpi="600" verticalDpi="600" orientation="portrait" paperSize="9"/>
  <headerFooter alignWithMargins="0">
    <oddFooter>&amp;CTrang 21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M72"/>
  <sheetViews>
    <sheetView zoomScale="120" zoomScaleNormal="120" workbookViewId="0" topLeftCell="A1">
      <selection activeCell="O17" sqref="O17"/>
    </sheetView>
  </sheetViews>
  <sheetFormatPr defaultColWidth="8.875" defaultRowHeight="12.75"/>
  <cols>
    <col min="1" max="1" width="3.50390625" style="0" customWidth="1"/>
    <col min="2" max="2" width="13.125" style="0" customWidth="1"/>
    <col min="3" max="3" width="19.125" style="0" customWidth="1"/>
    <col min="4" max="4" width="5.625" style="0" customWidth="1"/>
    <col min="5" max="5" width="5.625" style="1" customWidth="1"/>
    <col min="6" max="6" width="5.625" style="0" customWidth="1"/>
    <col min="7" max="7" width="5.625" style="1" customWidth="1"/>
    <col min="8" max="8" width="2.625" style="2" hidden="1" customWidth="1"/>
    <col min="9" max="9" width="2.50390625" style="2" hidden="1" customWidth="1"/>
    <col min="10" max="10" width="1.625" style="2" hidden="1" customWidth="1"/>
    <col min="11" max="12" width="12.625" style="3" customWidth="1"/>
    <col min="13" max="13" width="11.50390625" style="26" customWidth="1"/>
  </cols>
  <sheetData>
    <row r="1" ht="12.75"/>
    <row r="2" ht="12.75"/>
    <row r="3" ht="21.75" customHeight="1"/>
    <row r="4" spans="1:13" ht="20.25" customHeight="1">
      <c r="A4" s="348" t="s">
        <v>670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spans="1:13" ht="12.75">
      <c r="A5" s="354" t="s">
        <v>674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2:13" ht="9.75">
      <c r="B6" s="27"/>
      <c r="C6" s="373" t="s">
        <v>992</v>
      </c>
      <c r="D6" s="373"/>
      <c r="E6" s="373"/>
      <c r="F6" s="373"/>
      <c r="G6" s="373"/>
      <c r="H6" s="373"/>
      <c r="I6" s="373"/>
      <c r="J6" s="373"/>
      <c r="K6" s="373"/>
      <c r="L6" s="166"/>
      <c r="M6" s="27"/>
    </row>
    <row r="7" spans="2:13" ht="9.75">
      <c r="B7" s="27"/>
      <c r="C7" s="373" t="s">
        <v>993</v>
      </c>
      <c r="D7" s="373"/>
      <c r="E7" s="373"/>
      <c r="F7" s="373"/>
      <c r="G7" s="373"/>
      <c r="H7" s="373"/>
      <c r="I7" s="373"/>
      <c r="J7" s="373"/>
      <c r="K7" s="373"/>
      <c r="L7" s="166"/>
      <c r="M7" s="27"/>
    </row>
    <row r="8" spans="3:12" ht="9.75">
      <c r="C8" s="373" t="s">
        <v>994</v>
      </c>
      <c r="D8" s="373"/>
      <c r="E8" s="373"/>
      <c r="F8" s="373"/>
      <c r="G8" s="373"/>
      <c r="H8" s="373"/>
      <c r="I8" s="373"/>
      <c r="J8" s="373"/>
      <c r="K8" s="373"/>
      <c r="L8" s="166"/>
    </row>
    <row r="9" ht="10.5" thickBot="1"/>
    <row r="10" spans="1:13" s="4" customFormat="1" ht="27.75" customHeight="1" thickTop="1">
      <c r="A10" s="365" t="s">
        <v>643</v>
      </c>
      <c r="B10" s="361" t="s">
        <v>644</v>
      </c>
      <c r="C10" s="352" t="s">
        <v>645</v>
      </c>
      <c r="D10" s="368" t="s">
        <v>0</v>
      </c>
      <c r="E10" s="369"/>
      <c r="F10" s="369"/>
      <c r="G10" s="369"/>
      <c r="H10" s="359" t="s">
        <v>1</v>
      </c>
      <c r="I10" s="359" t="s">
        <v>2</v>
      </c>
      <c r="J10" s="370" t="s">
        <v>3</v>
      </c>
      <c r="K10" s="350" t="s">
        <v>650</v>
      </c>
      <c r="L10" s="351"/>
      <c r="M10" s="355" t="s">
        <v>651</v>
      </c>
    </row>
    <row r="11" spans="1:13" s="4" customFormat="1" ht="12.75" customHeight="1">
      <c r="A11" s="366"/>
      <c r="B11" s="362"/>
      <c r="C11" s="353"/>
      <c r="D11" s="357" t="s">
        <v>4</v>
      </c>
      <c r="E11" s="358"/>
      <c r="F11" s="358" t="s">
        <v>646</v>
      </c>
      <c r="G11" s="358"/>
      <c r="H11" s="360"/>
      <c r="I11" s="360"/>
      <c r="J11" s="371"/>
      <c r="K11" s="232" t="s">
        <v>1006</v>
      </c>
      <c r="L11" s="227" t="s">
        <v>1005</v>
      </c>
      <c r="M11" s="374"/>
    </row>
    <row r="12" spans="1:13" s="5" customFormat="1" ht="9">
      <c r="A12" s="366"/>
      <c r="B12" s="362"/>
      <c r="C12" s="353"/>
      <c r="D12" s="51" t="s">
        <v>642</v>
      </c>
      <c r="E12" s="52" t="s">
        <v>5</v>
      </c>
      <c r="F12" s="53" t="s">
        <v>642</v>
      </c>
      <c r="G12" s="52" t="s">
        <v>5</v>
      </c>
      <c r="H12" s="54" t="s">
        <v>6</v>
      </c>
      <c r="I12" s="54" t="s">
        <v>6</v>
      </c>
      <c r="J12" s="55" t="s">
        <v>6</v>
      </c>
      <c r="K12" s="233" t="s">
        <v>664</v>
      </c>
      <c r="L12" s="245" t="s">
        <v>664</v>
      </c>
      <c r="M12" s="223" t="s">
        <v>652</v>
      </c>
    </row>
    <row r="13" spans="1:13" s="29" customFormat="1" ht="16.5" customHeight="1">
      <c r="A13" s="58">
        <v>1</v>
      </c>
      <c r="B13" s="59">
        <v>20245101</v>
      </c>
      <c r="C13" s="60" t="s">
        <v>953</v>
      </c>
      <c r="D13" s="266">
        <v>12</v>
      </c>
      <c r="E13" s="260">
        <v>0.18</v>
      </c>
      <c r="F13" s="312">
        <v>12</v>
      </c>
      <c r="G13" s="260">
        <v>0.18</v>
      </c>
      <c r="H13" s="65"/>
      <c r="I13" s="65"/>
      <c r="J13" s="66"/>
      <c r="K13" s="288">
        <v>5342.571504988372</v>
      </c>
      <c r="L13" s="242">
        <f aca="true" t="shared" si="0" ref="L13:L33">K13*1.05</f>
        <v>5609.700080237791</v>
      </c>
      <c r="M13" s="235">
        <v>200</v>
      </c>
    </row>
    <row r="14" spans="1:13" s="193" customFormat="1" ht="16.5" customHeight="1">
      <c r="A14" s="184">
        <v>2</v>
      </c>
      <c r="B14" s="185">
        <v>20245102</v>
      </c>
      <c r="C14" s="186" t="s">
        <v>954</v>
      </c>
      <c r="D14" s="267">
        <v>16</v>
      </c>
      <c r="E14" s="261">
        <v>0.18</v>
      </c>
      <c r="F14" s="313">
        <v>16</v>
      </c>
      <c r="G14" s="261">
        <v>0.18</v>
      </c>
      <c r="H14" s="189"/>
      <c r="I14" s="189"/>
      <c r="J14" s="190"/>
      <c r="K14" s="289"/>
      <c r="L14" s="242"/>
      <c r="M14" s="234">
        <v>200</v>
      </c>
    </row>
    <row r="15" spans="1:13" s="29" customFormat="1" ht="16.5" customHeight="1">
      <c r="A15" s="58">
        <v>3</v>
      </c>
      <c r="B15" s="59">
        <v>20245103</v>
      </c>
      <c r="C15" s="60" t="s">
        <v>595</v>
      </c>
      <c r="D15" s="266">
        <v>20</v>
      </c>
      <c r="E15" s="260">
        <v>0.18</v>
      </c>
      <c r="F15" s="312">
        <v>20</v>
      </c>
      <c r="G15" s="260">
        <v>0.18</v>
      </c>
      <c r="H15" s="65"/>
      <c r="I15" s="65"/>
      <c r="J15" s="66"/>
      <c r="K15" s="288">
        <v>7739.812715486927</v>
      </c>
      <c r="L15" s="242">
        <f t="shared" si="0"/>
        <v>8126.803351261274</v>
      </c>
      <c r="M15" s="235">
        <v>200</v>
      </c>
    </row>
    <row r="16" spans="1:13" s="193" customFormat="1" ht="16.5" customHeight="1">
      <c r="A16" s="184">
        <v>4</v>
      </c>
      <c r="B16" s="185">
        <v>20245104</v>
      </c>
      <c r="C16" s="186" t="s">
        <v>596</v>
      </c>
      <c r="D16" s="267">
        <v>24</v>
      </c>
      <c r="E16" s="261">
        <v>0.18</v>
      </c>
      <c r="F16" s="313">
        <v>24</v>
      </c>
      <c r="G16" s="261">
        <v>0.18</v>
      </c>
      <c r="H16" s="189"/>
      <c r="I16" s="189"/>
      <c r="J16" s="190"/>
      <c r="K16" s="289"/>
      <c r="L16" s="242"/>
      <c r="M16" s="234">
        <v>200</v>
      </c>
    </row>
    <row r="17" spans="1:13" s="193" customFormat="1" ht="16.5" customHeight="1">
      <c r="A17" s="184">
        <v>5</v>
      </c>
      <c r="B17" s="185">
        <v>20245105</v>
      </c>
      <c r="C17" s="186" t="s">
        <v>955</v>
      </c>
      <c r="D17" s="267">
        <v>27</v>
      </c>
      <c r="E17" s="261">
        <v>0.18</v>
      </c>
      <c r="F17" s="313">
        <v>27</v>
      </c>
      <c r="G17" s="261">
        <v>0.18</v>
      </c>
      <c r="H17" s="189"/>
      <c r="I17" s="189"/>
      <c r="J17" s="190"/>
      <c r="K17" s="289"/>
      <c r="L17" s="242"/>
      <c r="M17" s="234">
        <v>200</v>
      </c>
    </row>
    <row r="18" spans="1:13" s="29" customFormat="1" ht="16.5" customHeight="1">
      <c r="A18" s="58">
        <v>6</v>
      </c>
      <c r="B18" s="59">
        <v>20245106</v>
      </c>
      <c r="C18" s="60" t="s">
        <v>597</v>
      </c>
      <c r="D18" s="266">
        <v>30</v>
      </c>
      <c r="E18" s="260">
        <v>0.18</v>
      </c>
      <c r="F18" s="312">
        <v>30</v>
      </c>
      <c r="G18" s="260">
        <v>0.18</v>
      </c>
      <c r="H18" s="65"/>
      <c r="I18" s="65"/>
      <c r="J18" s="66"/>
      <c r="K18" s="288">
        <v>10530.764686759312</v>
      </c>
      <c r="L18" s="242">
        <f t="shared" si="0"/>
        <v>11057.302921097278</v>
      </c>
      <c r="M18" s="235">
        <v>200</v>
      </c>
    </row>
    <row r="19" spans="1:13" s="193" customFormat="1" ht="16.5" customHeight="1">
      <c r="A19" s="184">
        <v>7</v>
      </c>
      <c r="B19" s="185">
        <v>20245107</v>
      </c>
      <c r="C19" s="186" t="s">
        <v>598</v>
      </c>
      <c r="D19" s="267">
        <v>40</v>
      </c>
      <c r="E19" s="261">
        <v>0.18</v>
      </c>
      <c r="F19" s="313">
        <v>40</v>
      </c>
      <c r="G19" s="261">
        <v>0.18</v>
      </c>
      <c r="H19" s="189"/>
      <c r="I19" s="189"/>
      <c r="J19" s="190"/>
      <c r="K19" s="289">
        <v>13641.214248832226</v>
      </c>
      <c r="L19" s="242">
        <f t="shared" si="0"/>
        <v>14323.274961273837</v>
      </c>
      <c r="M19" s="234">
        <v>200</v>
      </c>
    </row>
    <row r="20" spans="1:13" s="29" customFormat="1" ht="16.5" customHeight="1">
      <c r="A20" s="58">
        <v>8</v>
      </c>
      <c r="B20" s="59">
        <v>20245108</v>
      </c>
      <c r="C20" s="60" t="s">
        <v>598</v>
      </c>
      <c r="D20" s="266">
        <v>32</v>
      </c>
      <c r="E20" s="260">
        <v>0.2</v>
      </c>
      <c r="F20" s="312">
        <v>32</v>
      </c>
      <c r="G20" s="260">
        <v>0.2</v>
      </c>
      <c r="H20" s="65"/>
      <c r="I20" s="65"/>
      <c r="J20" s="66"/>
      <c r="K20" s="288">
        <v>13486.219425451973</v>
      </c>
      <c r="L20" s="242">
        <f t="shared" si="0"/>
        <v>14160.530396724573</v>
      </c>
      <c r="M20" s="235">
        <v>200</v>
      </c>
    </row>
    <row r="21" spans="1:13" s="193" customFormat="1" ht="16.5" customHeight="1">
      <c r="A21" s="184">
        <v>9</v>
      </c>
      <c r="B21" s="185">
        <v>20245109</v>
      </c>
      <c r="C21" s="186" t="s">
        <v>599</v>
      </c>
      <c r="D21" s="267">
        <v>50</v>
      </c>
      <c r="E21" s="261">
        <v>0.18</v>
      </c>
      <c r="F21" s="313">
        <v>50</v>
      </c>
      <c r="G21" s="261">
        <v>0.18</v>
      </c>
      <c r="H21" s="189"/>
      <c r="I21" s="189"/>
      <c r="J21" s="190"/>
      <c r="K21" s="289"/>
      <c r="L21" s="242"/>
      <c r="M21" s="234">
        <v>200</v>
      </c>
    </row>
    <row r="22" spans="1:13" s="193" customFormat="1" ht="16.5" customHeight="1">
      <c r="A22" s="184">
        <v>10</v>
      </c>
      <c r="B22" s="185">
        <v>20245110</v>
      </c>
      <c r="C22" s="186" t="s">
        <v>600</v>
      </c>
      <c r="D22" s="267">
        <v>48</v>
      </c>
      <c r="E22" s="261">
        <v>0.2</v>
      </c>
      <c r="F22" s="313">
        <v>48</v>
      </c>
      <c r="G22" s="261">
        <v>0.2</v>
      </c>
      <c r="H22" s="189"/>
      <c r="I22" s="189"/>
      <c r="J22" s="190"/>
      <c r="K22" s="289">
        <v>19455.854993470337</v>
      </c>
      <c r="L22" s="242">
        <f t="shared" si="0"/>
        <v>20428.647743143854</v>
      </c>
      <c r="M22" s="234">
        <v>200</v>
      </c>
    </row>
    <row r="23" spans="1:13" s="29" customFormat="1" ht="16.5" customHeight="1">
      <c r="A23" s="58">
        <v>11</v>
      </c>
      <c r="B23" s="59">
        <v>20245111</v>
      </c>
      <c r="C23" s="60" t="s">
        <v>600</v>
      </c>
      <c r="D23" s="266">
        <v>30</v>
      </c>
      <c r="E23" s="260">
        <v>0.25</v>
      </c>
      <c r="F23" s="312">
        <v>30</v>
      </c>
      <c r="G23" s="260">
        <v>0.25</v>
      </c>
      <c r="H23" s="65"/>
      <c r="I23" s="65"/>
      <c r="J23" s="66"/>
      <c r="K23" s="288">
        <v>19095.824877235915</v>
      </c>
      <c r="L23" s="242">
        <f t="shared" si="0"/>
        <v>20050.61612109771</v>
      </c>
      <c r="M23" s="235">
        <v>200</v>
      </c>
    </row>
    <row r="24" spans="1:13" s="193" customFormat="1" ht="16.5" customHeight="1">
      <c r="A24" s="184">
        <v>12</v>
      </c>
      <c r="B24" s="185">
        <v>20245112</v>
      </c>
      <c r="C24" s="186" t="s">
        <v>956</v>
      </c>
      <c r="D24" s="267">
        <v>50</v>
      </c>
      <c r="E24" s="261">
        <v>0.2</v>
      </c>
      <c r="F24" s="313">
        <v>50</v>
      </c>
      <c r="G24" s="261">
        <v>0.2</v>
      </c>
      <c r="H24" s="189"/>
      <c r="I24" s="189"/>
      <c r="J24" s="190"/>
      <c r="K24" s="289"/>
      <c r="L24" s="242"/>
      <c r="M24" s="234">
        <v>200</v>
      </c>
    </row>
    <row r="25" spans="1:13" s="193" customFormat="1" ht="16.5" customHeight="1">
      <c r="A25" s="184">
        <v>13</v>
      </c>
      <c r="B25" s="185">
        <v>20245113</v>
      </c>
      <c r="C25" s="186" t="s">
        <v>601</v>
      </c>
      <c r="D25" s="267">
        <v>65</v>
      </c>
      <c r="E25" s="261">
        <v>0.2</v>
      </c>
      <c r="F25" s="313">
        <v>65</v>
      </c>
      <c r="G25" s="261">
        <v>0.2</v>
      </c>
      <c r="H25" s="189"/>
      <c r="I25" s="189"/>
      <c r="J25" s="190"/>
      <c r="K25" s="289"/>
      <c r="L25" s="242"/>
      <c r="M25" s="234">
        <v>200</v>
      </c>
    </row>
    <row r="26" spans="1:13" s="29" customFormat="1" ht="16.5" customHeight="1">
      <c r="A26" s="58">
        <v>14</v>
      </c>
      <c r="B26" s="59">
        <v>20245114</v>
      </c>
      <c r="C26" s="60" t="s">
        <v>602</v>
      </c>
      <c r="D26" s="266">
        <v>50</v>
      </c>
      <c r="E26" s="260">
        <v>0.25</v>
      </c>
      <c r="F26" s="312">
        <v>50</v>
      </c>
      <c r="G26" s="260">
        <v>0.25</v>
      </c>
      <c r="H26" s="65"/>
      <c r="I26" s="65"/>
      <c r="J26" s="66"/>
      <c r="K26" s="288">
        <v>30296.04685215476</v>
      </c>
      <c r="L26" s="242">
        <f t="shared" si="0"/>
        <v>31810.849194762497</v>
      </c>
      <c r="M26" s="235">
        <v>200</v>
      </c>
    </row>
    <row r="27" spans="1:13" s="193" customFormat="1" ht="16.5" customHeight="1">
      <c r="A27" s="184">
        <v>15</v>
      </c>
      <c r="B27" s="185">
        <v>20245115</v>
      </c>
      <c r="C27" s="186" t="s">
        <v>603</v>
      </c>
      <c r="D27" s="267">
        <v>61</v>
      </c>
      <c r="E27" s="261">
        <v>0.25</v>
      </c>
      <c r="F27" s="313">
        <v>61</v>
      </c>
      <c r="G27" s="261">
        <v>0.25</v>
      </c>
      <c r="H27" s="189"/>
      <c r="I27" s="189"/>
      <c r="J27" s="190"/>
      <c r="K27" s="289"/>
      <c r="L27" s="242"/>
      <c r="M27" s="234">
        <v>200</v>
      </c>
    </row>
    <row r="28" spans="1:13" s="193" customFormat="1" ht="16.5" customHeight="1">
      <c r="A28" s="184">
        <v>16</v>
      </c>
      <c r="B28" s="185">
        <v>20245116</v>
      </c>
      <c r="C28" s="186" t="s">
        <v>957</v>
      </c>
      <c r="D28" s="267">
        <v>43</v>
      </c>
      <c r="E28" s="261">
        <v>0.32</v>
      </c>
      <c r="F28" s="313">
        <v>43</v>
      </c>
      <c r="G28" s="261">
        <v>0.32</v>
      </c>
      <c r="H28" s="189"/>
      <c r="I28" s="189"/>
      <c r="J28" s="190"/>
      <c r="K28" s="289"/>
      <c r="L28" s="242"/>
      <c r="M28" s="234">
        <v>200</v>
      </c>
    </row>
    <row r="29" spans="1:13" s="29" customFormat="1" ht="16.5" customHeight="1">
      <c r="A29" s="58">
        <v>17</v>
      </c>
      <c r="B29" s="59">
        <v>20245117</v>
      </c>
      <c r="C29" s="60" t="s">
        <v>604</v>
      </c>
      <c r="D29" s="266">
        <v>50</v>
      </c>
      <c r="E29" s="260">
        <v>0.32</v>
      </c>
      <c r="F29" s="312">
        <v>50</v>
      </c>
      <c r="G29" s="260">
        <v>0.32</v>
      </c>
      <c r="H29" s="65"/>
      <c r="I29" s="65"/>
      <c r="J29" s="66"/>
      <c r="K29" s="288">
        <v>47178.0565044691</v>
      </c>
      <c r="L29" s="242">
        <f t="shared" si="0"/>
        <v>49536.95932969256</v>
      </c>
      <c r="M29" s="235">
        <v>200</v>
      </c>
    </row>
    <row r="30" spans="1:13" s="193" customFormat="1" ht="16.5" customHeight="1">
      <c r="A30" s="184">
        <v>18</v>
      </c>
      <c r="B30" s="185">
        <v>20245118</v>
      </c>
      <c r="C30" s="186" t="s">
        <v>604</v>
      </c>
      <c r="D30" s="267">
        <v>80</v>
      </c>
      <c r="E30" s="261">
        <v>0.25</v>
      </c>
      <c r="F30" s="313">
        <v>80</v>
      </c>
      <c r="G30" s="261">
        <v>0.25</v>
      </c>
      <c r="H30" s="189"/>
      <c r="I30" s="189"/>
      <c r="J30" s="190"/>
      <c r="K30" s="289"/>
      <c r="L30" s="242"/>
      <c r="M30" s="234">
        <v>200</v>
      </c>
    </row>
    <row r="31" spans="1:13" s="193" customFormat="1" ht="16.5" customHeight="1">
      <c r="A31" s="184">
        <v>19</v>
      </c>
      <c r="B31" s="185">
        <v>20245119</v>
      </c>
      <c r="C31" s="186" t="s">
        <v>605</v>
      </c>
      <c r="D31" s="267">
        <v>62</v>
      </c>
      <c r="E31" s="261">
        <v>0.32</v>
      </c>
      <c r="F31" s="313">
        <v>62</v>
      </c>
      <c r="G31" s="261">
        <v>0.32</v>
      </c>
      <c r="H31" s="189"/>
      <c r="I31" s="189"/>
      <c r="J31" s="190"/>
      <c r="K31" s="289"/>
      <c r="L31" s="242"/>
      <c r="M31" s="234">
        <v>200</v>
      </c>
    </row>
    <row r="32" spans="1:13" s="193" customFormat="1" ht="16.5" customHeight="1">
      <c r="A32" s="184">
        <v>20</v>
      </c>
      <c r="B32" s="185">
        <v>20245120</v>
      </c>
      <c r="C32" s="186" t="s">
        <v>958</v>
      </c>
      <c r="D32" s="267">
        <v>68</v>
      </c>
      <c r="E32" s="261">
        <v>0.32</v>
      </c>
      <c r="F32" s="313">
        <v>68</v>
      </c>
      <c r="G32" s="261">
        <v>0.32</v>
      </c>
      <c r="H32" s="189"/>
      <c r="I32" s="189"/>
      <c r="J32" s="190"/>
      <c r="K32" s="289"/>
      <c r="L32" s="242"/>
      <c r="M32" s="234">
        <v>200</v>
      </c>
    </row>
    <row r="33" spans="1:13" s="29" customFormat="1" ht="16.5" customHeight="1">
      <c r="A33" s="58">
        <v>21</v>
      </c>
      <c r="B33" s="59">
        <v>20245121</v>
      </c>
      <c r="C33" s="60" t="s">
        <v>606</v>
      </c>
      <c r="D33" s="266">
        <v>75</v>
      </c>
      <c r="E33" s="260">
        <v>0.32</v>
      </c>
      <c r="F33" s="312">
        <v>75</v>
      </c>
      <c r="G33" s="260">
        <v>0.32</v>
      </c>
      <c r="H33" s="65"/>
      <c r="I33" s="65"/>
      <c r="J33" s="66"/>
      <c r="K33" s="288">
        <v>68642.54276175016</v>
      </c>
      <c r="L33" s="242">
        <f t="shared" si="0"/>
        <v>72074.66989983767</v>
      </c>
      <c r="M33" s="235">
        <v>200</v>
      </c>
    </row>
    <row r="34" spans="1:13" s="193" customFormat="1" ht="16.5" customHeight="1" thickBot="1">
      <c r="A34" s="218">
        <v>22</v>
      </c>
      <c r="B34" s="219">
        <v>20245122</v>
      </c>
      <c r="C34" s="220" t="s">
        <v>606</v>
      </c>
      <c r="D34" s="344">
        <v>120</v>
      </c>
      <c r="E34" s="345">
        <v>0.25</v>
      </c>
      <c r="F34" s="346">
        <v>120</v>
      </c>
      <c r="G34" s="345">
        <v>0.25</v>
      </c>
      <c r="H34" s="221"/>
      <c r="I34" s="221"/>
      <c r="J34" s="222"/>
      <c r="K34" s="347"/>
      <c r="L34" s="297"/>
      <c r="M34" s="259">
        <v>200</v>
      </c>
    </row>
    <row r="35" spans="5:13" s="6" customFormat="1" ht="12.75" customHeight="1" thickTop="1">
      <c r="E35" s="7"/>
      <c r="G35" s="7"/>
      <c r="H35" s="8"/>
      <c r="I35" s="8"/>
      <c r="J35" s="8"/>
      <c r="K35" s="9"/>
      <c r="L35" s="9"/>
      <c r="M35" s="24"/>
    </row>
    <row r="36" spans="2:13" s="10" customFormat="1" ht="12.75" customHeight="1">
      <c r="B36" s="36" t="s">
        <v>669</v>
      </c>
      <c r="D36" s="11"/>
      <c r="E36" s="11"/>
      <c r="F36" s="11"/>
      <c r="G36" s="372" t="str">
        <f>'CVV 3+'!$G$62:$M$62</f>
        <v>CADI-SUN, ngµy 01 th¸ng 07 n¨m 2015</v>
      </c>
      <c r="H36" s="372"/>
      <c r="I36" s="372"/>
      <c r="J36" s="372"/>
      <c r="K36" s="372"/>
      <c r="L36" s="372"/>
      <c r="M36" s="372"/>
    </row>
    <row r="37" spans="1:13" s="10" customFormat="1" ht="12.75" customHeight="1">
      <c r="A37" s="32" t="s">
        <v>668</v>
      </c>
      <c r="B37" s="33"/>
      <c r="D37" s="11"/>
      <c r="E37" s="11"/>
      <c r="F37" s="11"/>
      <c r="G37" s="367" t="s">
        <v>667</v>
      </c>
      <c r="H37" s="367"/>
      <c r="I37" s="367"/>
      <c r="J37" s="367"/>
      <c r="K37" s="367"/>
      <c r="L37" s="367"/>
      <c r="M37" s="367"/>
    </row>
    <row r="38" spans="1:13" s="10" customFormat="1" ht="12.75" customHeight="1">
      <c r="A38" s="13" t="s">
        <v>647</v>
      </c>
      <c r="B38" s="13"/>
      <c r="C38" s="12"/>
      <c r="D38" s="12"/>
      <c r="E38" s="14"/>
      <c r="F38" s="15"/>
      <c r="G38" s="364"/>
      <c r="H38" s="364"/>
      <c r="I38" s="364"/>
      <c r="J38" s="364"/>
      <c r="K38" s="364"/>
      <c r="L38" s="364"/>
      <c r="M38" s="364"/>
    </row>
    <row r="39" spans="1:13" s="4" customFormat="1" ht="12.75" customHeight="1">
      <c r="A39" s="13" t="s">
        <v>648</v>
      </c>
      <c r="B39" s="13"/>
      <c r="C39" s="18"/>
      <c r="D39" s="19"/>
      <c r="E39" s="19"/>
      <c r="F39" s="19"/>
      <c r="G39" s="20"/>
      <c r="H39" s="20"/>
      <c r="I39" s="20"/>
      <c r="J39" s="16"/>
      <c r="K39" s="21"/>
      <c r="L39" s="21"/>
      <c r="M39" s="25"/>
    </row>
    <row r="40" spans="1:13" s="10" customFormat="1" ht="12.75" customHeight="1">
      <c r="A40" s="13" t="s">
        <v>649</v>
      </c>
      <c r="B40" s="13"/>
      <c r="E40" s="23"/>
      <c r="K40" s="17"/>
      <c r="L40" s="17"/>
      <c r="M40" s="149"/>
    </row>
    <row r="41" spans="1:13" ht="22.5" customHeight="1">
      <c r="A41" s="273" t="s">
        <v>1011</v>
      </c>
      <c r="B41" s="35"/>
      <c r="C41" s="35"/>
      <c r="D41" s="35"/>
      <c r="E41" s="35"/>
      <c r="F41" s="35"/>
      <c r="G41" s="372"/>
      <c r="H41" s="372"/>
      <c r="I41" s="372"/>
      <c r="J41" s="372"/>
      <c r="K41" s="372"/>
      <c r="L41" s="372"/>
      <c r="M41" s="372"/>
    </row>
    <row r="42" spans="1:13" ht="15" customHeight="1">
      <c r="A42" s="34"/>
      <c r="B42" s="34"/>
      <c r="C42" s="34"/>
      <c r="D42" s="34"/>
      <c r="E42" s="34"/>
      <c r="F42" s="34"/>
      <c r="G42" s="363" t="s">
        <v>694</v>
      </c>
      <c r="H42" s="363"/>
      <c r="I42" s="363"/>
      <c r="J42" s="363"/>
      <c r="K42" s="363"/>
      <c r="L42" s="363"/>
      <c r="M42" s="363"/>
    </row>
    <row r="43" spans="5:13" s="6" customFormat="1" ht="7.5">
      <c r="E43" s="7"/>
      <c r="G43" s="7"/>
      <c r="H43" s="8"/>
      <c r="I43" s="8"/>
      <c r="J43" s="8"/>
      <c r="K43" s="9"/>
      <c r="L43" s="9"/>
      <c r="M43" s="24"/>
    </row>
    <row r="44" spans="5:13" s="6" customFormat="1" ht="7.5">
      <c r="E44" s="7"/>
      <c r="G44" s="7"/>
      <c r="H44" s="8"/>
      <c r="I44" s="8"/>
      <c r="J44" s="8"/>
      <c r="K44" s="9"/>
      <c r="L44" s="9"/>
      <c r="M44" s="24"/>
    </row>
    <row r="45" spans="5:13" s="6" customFormat="1" ht="7.5">
      <c r="E45" s="7"/>
      <c r="G45" s="7"/>
      <c r="H45" s="8"/>
      <c r="I45" s="8"/>
      <c r="J45" s="8"/>
      <c r="K45" s="9"/>
      <c r="L45" s="9"/>
      <c r="M45" s="24"/>
    </row>
    <row r="46" spans="5:13" s="6" customFormat="1" ht="7.5">
      <c r="E46" s="7"/>
      <c r="G46" s="7"/>
      <c r="H46" s="8"/>
      <c r="I46" s="8"/>
      <c r="J46" s="8"/>
      <c r="K46" s="9"/>
      <c r="L46" s="9"/>
      <c r="M46" s="24"/>
    </row>
    <row r="47" spans="5:13" s="6" customFormat="1" ht="7.5">
      <c r="E47" s="7"/>
      <c r="G47" s="7"/>
      <c r="H47" s="8"/>
      <c r="I47" s="8"/>
      <c r="J47" s="8"/>
      <c r="K47" s="9"/>
      <c r="L47" s="9"/>
      <c r="M47" s="24"/>
    </row>
    <row r="72" ht="9.75">
      <c r="D72" s="31"/>
    </row>
  </sheetData>
  <sheetProtection/>
  <mergeCells count="21">
    <mergeCell ref="A4:M4"/>
    <mergeCell ref="A5:M5"/>
    <mergeCell ref="I10:I11"/>
    <mergeCell ref="J10:J11"/>
    <mergeCell ref="C6:K6"/>
    <mergeCell ref="C7:K7"/>
    <mergeCell ref="C8:K8"/>
    <mergeCell ref="K10:L10"/>
    <mergeCell ref="A10:A12"/>
    <mergeCell ref="B10:B12"/>
    <mergeCell ref="C10:C12"/>
    <mergeCell ref="D10:G10"/>
    <mergeCell ref="H10:H11"/>
    <mergeCell ref="D11:E11"/>
    <mergeCell ref="F11:G11"/>
    <mergeCell ref="G42:M42"/>
    <mergeCell ref="G36:M36"/>
    <mergeCell ref="G37:M37"/>
    <mergeCell ref="G38:M38"/>
    <mergeCell ref="G41:M41"/>
    <mergeCell ref="M10:M11"/>
  </mergeCells>
  <printOptions/>
  <pageMargins left="1.2" right="0" top="0" bottom="0" header="0" footer="0"/>
  <pageSetup horizontalDpi="600" verticalDpi="600" orientation="portrait" paperSize="9"/>
  <headerFooter alignWithMargins="0">
    <oddFooter>&amp;CTrang 22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M71"/>
  <sheetViews>
    <sheetView zoomScale="120" zoomScaleNormal="120" workbookViewId="0" topLeftCell="A22">
      <selection activeCell="O37" sqref="O37"/>
    </sheetView>
  </sheetViews>
  <sheetFormatPr defaultColWidth="8.875" defaultRowHeight="12.75"/>
  <cols>
    <col min="1" max="1" width="3.50390625" style="0" customWidth="1"/>
    <col min="2" max="2" width="13.125" style="0" customWidth="1"/>
    <col min="3" max="3" width="19.125" style="0" customWidth="1"/>
    <col min="4" max="4" width="5.625" style="0" customWidth="1"/>
    <col min="5" max="5" width="5.625" style="1" customWidth="1"/>
    <col min="6" max="6" width="5.625" style="0" customWidth="1"/>
    <col min="7" max="7" width="5.625" style="1" customWidth="1"/>
    <col min="8" max="8" width="1.625" style="2" hidden="1" customWidth="1"/>
    <col min="9" max="9" width="2.125" style="2" hidden="1" customWidth="1"/>
    <col min="10" max="10" width="1.4921875" style="2" hidden="1" customWidth="1"/>
    <col min="11" max="12" width="12.50390625" style="3" customWidth="1"/>
    <col min="13" max="13" width="11.875" style="26" customWidth="1"/>
  </cols>
  <sheetData>
    <row r="1" ht="12.75"/>
    <row r="2" ht="12.75"/>
    <row r="3" ht="21.75" customHeight="1"/>
    <row r="4" spans="1:13" ht="20.25" customHeight="1">
      <c r="A4" s="348" t="s">
        <v>670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spans="1:13" ht="12.75">
      <c r="A5" s="354" t="s">
        <v>673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2:13" ht="9.75">
      <c r="B6" s="27"/>
      <c r="C6" s="373" t="s">
        <v>992</v>
      </c>
      <c r="D6" s="373"/>
      <c r="E6" s="373"/>
      <c r="F6" s="373"/>
      <c r="G6" s="373"/>
      <c r="H6" s="373"/>
      <c r="I6" s="373"/>
      <c r="J6" s="373"/>
      <c r="K6" s="373"/>
      <c r="L6" s="166"/>
      <c r="M6" s="27"/>
    </row>
    <row r="7" spans="2:13" ht="9.75">
      <c r="B7" s="27"/>
      <c r="C7" s="373" t="s">
        <v>993</v>
      </c>
      <c r="D7" s="373"/>
      <c r="E7" s="373"/>
      <c r="F7" s="373"/>
      <c r="G7" s="373"/>
      <c r="H7" s="373"/>
      <c r="I7" s="373"/>
      <c r="J7" s="373"/>
      <c r="K7" s="373"/>
      <c r="L7" s="166"/>
      <c r="M7" s="27"/>
    </row>
    <row r="8" spans="3:12" ht="9.75">
      <c r="C8" s="373" t="s">
        <v>994</v>
      </c>
      <c r="D8" s="373"/>
      <c r="E8" s="373"/>
      <c r="F8" s="373"/>
      <c r="G8" s="373"/>
      <c r="H8" s="373"/>
      <c r="I8" s="373"/>
      <c r="J8" s="373"/>
      <c r="K8" s="373"/>
      <c r="L8" s="166"/>
    </row>
    <row r="9" ht="10.5" thickBot="1"/>
    <row r="10" spans="1:13" s="4" customFormat="1" ht="27.75" customHeight="1" thickTop="1">
      <c r="A10" s="365" t="s">
        <v>643</v>
      </c>
      <c r="B10" s="361" t="s">
        <v>644</v>
      </c>
      <c r="C10" s="352" t="s">
        <v>645</v>
      </c>
      <c r="D10" s="368" t="s">
        <v>0</v>
      </c>
      <c r="E10" s="369"/>
      <c r="F10" s="369"/>
      <c r="G10" s="369"/>
      <c r="H10" s="359" t="s">
        <v>1</v>
      </c>
      <c r="I10" s="359" t="s">
        <v>2</v>
      </c>
      <c r="J10" s="370" t="s">
        <v>3</v>
      </c>
      <c r="K10" s="380" t="s">
        <v>650</v>
      </c>
      <c r="L10" s="381"/>
      <c r="M10" s="355" t="s">
        <v>651</v>
      </c>
    </row>
    <row r="11" spans="1:13" s="4" customFormat="1" ht="12.75" customHeight="1">
      <c r="A11" s="366"/>
      <c r="B11" s="362"/>
      <c r="C11" s="353"/>
      <c r="D11" s="357" t="s">
        <v>4</v>
      </c>
      <c r="E11" s="358"/>
      <c r="F11" s="358" t="s">
        <v>646</v>
      </c>
      <c r="G11" s="358"/>
      <c r="H11" s="360"/>
      <c r="I11" s="360"/>
      <c r="J11" s="371"/>
      <c r="K11" s="286" t="s">
        <v>1006</v>
      </c>
      <c r="L11" s="240" t="s">
        <v>1005</v>
      </c>
      <c r="M11" s="374"/>
    </row>
    <row r="12" spans="1:13" s="5" customFormat="1" ht="9">
      <c r="A12" s="366"/>
      <c r="B12" s="362"/>
      <c r="C12" s="353"/>
      <c r="D12" s="51" t="s">
        <v>642</v>
      </c>
      <c r="E12" s="52" t="s">
        <v>5</v>
      </c>
      <c r="F12" s="53" t="s">
        <v>642</v>
      </c>
      <c r="G12" s="52" t="s">
        <v>5</v>
      </c>
      <c r="H12" s="54" t="s">
        <v>6</v>
      </c>
      <c r="I12" s="54" t="s">
        <v>6</v>
      </c>
      <c r="J12" s="55" t="s">
        <v>6</v>
      </c>
      <c r="K12" s="287" t="s">
        <v>664</v>
      </c>
      <c r="L12" s="241" t="s">
        <v>664</v>
      </c>
      <c r="M12" s="223" t="s">
        <v>652</v>
      </c>
    </row>
    <row r="13" spans="1:13" s="29" customFormat="1" ht="16.5" customHeight="1">
      <c r="A13" s="58">
        <v>1</v>
      </c>
      <c r="B13" s="59">
        <v>20255101</v>
      </c>
      <c r="C13" s="60" t="s">
        <v>963</v>
      </c>
      <c r="D13" s="266">
        <v>12</v>
      </c>
      <c r="E13" s="260">
        <v>0.18</v>
      </c>
      <c r="F13" s="312">
        <v>12</v>
      </c>
      <c r="G13" s="260">
        <v>0.18</v>
      </c>
      <c r="H13" s="65"/>
      <c r="I13" s="65"/>
      <c r="J13" s="66"/>
      <c r="K13" s="288">
        <v>6633.097195661404</v>
      </c>
      <c r="L13" s="242">
        <f aca="true" t="shared" si="0" ref="L13:L33">K13*1.05</f>
        <v>6964.7520554444745</v>
      </c>
      <c r="M13" s="235">
        <v>200</v>
      </c>
    </row>
    <row r="14" spans="1:13" s="193" customFormat="1" ht="16.5" customHeight="1">
      <c r="A14" s="184">
        <v>2</v>
      </c>
      <c r="B14" s="185">
        <v>20255102</v>
      </c>
      <c r="C14" s="186" t="s">
        <v>964</v>
      </c>
      <c r="D14" s="267">
        <v>16</v>
      </c>
      <c r="E14" s="261">
        <v>0.18</v>
      </c>
      <c r="F14" s="313">
        <v>16</v>
      </c>
      <c r="G14" s="261">
        <v>0.18</v>
      </c>
      <c r="H14" s="189"/>
      <c r="I14" s="189"/>
      <c r="J14" s="190"/>
      <c r="K14" s="289"/>
      <c r="L14" s="242"/>
      <c r="M14" s="234">
        <v>200</v>
      </c>
    </row>
    <row r="15" spans="1:13" s="29" customFormat="1" ht="16.5" customHeight="1">
      <c r="A15" s="58">
        <v>3</v>
      </c>
      <c r="B15" s="59">
        <v>20255103</v>
      </c>
      <c r="C15" s="60" t="s">
        <v>607</v>
      </c>
      <c r="D15" s="266">
        <v>20</v>
      </c>
      <c r="E15" s="260">
        <v>0.18</v>
      </c>
      <c r="F15" s="312">
        <v>20</v>
      </c>
      <c r="G15" s="260">
        <v>0.18</v>
      </c>
      <c r="H15" s="65"/>
      <c r="I15" s="65"/>
      <c r="J15" s="66"/>
      <c r="K15" s="288">
        <v>9658.186116497882</v>
      </c>
      <c r="L15" s="242">
        <f t="shared" si="0"/>
        <v>10141.095422322776</v>
      </c>
      <c r="M15" s="235">
        <v>200</v>
      </c>
    </row>
    <row r="16" spans="1:13" s="193" customFormat="1" ht="16.5" customHeight="1">
      <c r="A16" s="184">
        <v>4</v>
      </c>
      <c r="B16" s="185">
        <v>20255104</v>
      </c>
      <c r="C16" s="186" t="s">
        <v>608</v>
      </c>
      <c r="D16" s="267">
        <v>24</v>
      </c>
      <c r="E16" s="261">
        <v>0.18</v>
      </c>
      <c r="F16" s="313">
        <v>24</v>
      </c>
      <c r="G16" s="261">
        <v>0.18</v>
      </c>
      <c r="H16" s="189"/>
      <c r="I16" s="189"/>
      <c r="J16" s="190"/>
      <c r="K16" s="289"/>
      <c r="L16" s="242"/>
      <c r="M16" s="234">
        <v>200</v>
      </c>
    </row>
    <row r="17" spans="1:13" s="193" customFormat="1" ht="16.5" customHeight="1">
      <c r="A17" s="184">
        <v>5</v>
      </c>
      <c r="B17" s="185">
        <v>20255105</v>
      </c>
      <c r="C17" s="186" t="s">
        <v>962</v>
      </c>
      <c r="D17" s="267">
        <v>27</v>
      </c>
      <c r="E17" s="261">
        <v>0.18</v>
      </c>
      <c r="F17" s="313">
        <v>27</v>
      </c>
      <c r="G17" s="261">
        <v>0.18</v>
      </c>
      <c r="H17" s="189"/>
      <c r="I17" s="189"/>
      <c r="J17" s="190"/>
      <c r="K17" s="289"/>
      <c r="L17" s="242"/>
      <c r="M17" s="234">
        <v>200</v>
      </c>
    </row>
    <row r="18" spans="1:13" s="29" customFormat="1" ht="16.5" customHeight="1">
      <c r="A18" s="58">
        <v>6</v>
      </c>
      <c r="B18" s="59">
        <v>20255106</v>
      </c>
      <c r="C18" s="60" t="s">
        <v>609</v>
      </c>
      <c r="D18" s="266">
        <v>30</v>
      </c>
      <c r="E18" s="260">
        <v>0.18</v>
      </c>
      <c r="F18" s="312">
        <v>30</v>
      </c>
      <c r="G18" s="260">
        <v>0.18</v>
      </c>
      <c r="H18" s="65"/>
      <c r="I18" s="65"/>
      <c r="J18" s="66"/>
      <c r="K18" s="288">
        <v>13108.803357270093</v>
      </c>
      <c r="L18" s="242">
        <f t="shared" si="0"/>
        <v>13764.2435251336</v>
      </c>
      <c r="M18" s="235">
        <v>200</v>
      </c>
    </row>
    <row r="19" spans="1:13" s="193" customFormat="1" ht="16.5" customHeight="1">
      <c r="A19" s="184">
        <v>7</v>
      </c>
      <c r="B19" s="59">
        <v>20255107</v>
      </c>
      <c r="C19" s="60" t="s">
        <v>610</v>
      </c>
      <c r="D19" s="266">
        <v>40</v>
      </c>
      <c r="E19" s="260">
        <v>0.18</v>
      </c>
      <c r="F19" s="312">
        <v>40</v>
      </c>
      <c r="G19" s="260">
        <v>0.18</v>
      </c>
      <c r="H19" s="65"/>
      <c r="I19" s="65"/>
      <c r="J19" s="66"/>
      <c r="K19" s="288">
        <v>16827.913940945637</v>
      </c>
      <c r="L19" s="242">
        <f t="shared" si="0"/>
        <v>17669.30963799292</v>
      </c>
      <c r="M19" s="234">
        <v>200</v>
      </c>
    </row>
    <row r="20" spans="1:13" s="29" customFormat="1" ht="16.5" customHeight="1">
      <c r="A20" s="58">
        <v>8</v>
      </c>
      <c r="B20" s="59">
        <v>20255108</v>
      </c>
      <c r="C20" s="60" t="s">
        <v>610</v>
      </c>
      <c r="D20" s="266">
        <v>32</v>
      </c>
      <c r="E20" s="260">
        <v>0.2</v>
      </c>
      <c r="F20" s="312">
        <v>32</v>
      </c>
      <c r="G20" s="260">
        <v>0.2</v>
      </c>
      <c r="H20" s="65"/>
      <c r="I20" s="65"/>
      <c r="J20" s="66"/>
      <c r="K20" s="288">
        <v>16634.04766963424</v>
      </c>
      <c r="L20" s="242">
        <f t="shared" si="0"/>
        <v>17465.750053115953</v>
      </c>
      <c r="M20" s="235">
        <v>200</v>
      </c>
    </row>
    <row r="21" spans="1:13" s="193" customFormat="1" ht="16.5" customHeight="1">
      <c r="A21" s="184">
        <v>9</v>
      </c>
      <c r="B21" s="185">
        <v>20255109</v>
      </c>
      <c r="C21" s="186" t="s">
        <v>611</v>
      </c>
      <c r="D21" s="267">
        <v>50</v>
      </c>
      <c r="E21" s="261">
        <v>0.18</v>
      </c>
      <c r="F21" s="313">
        <v>50</v>
      </c>
      <c r="G21" s="261">
        <v>0.18</v>
      </c>
      <c r="H21" s="189"/>
      <c r="I21" s="189"/>
      <c r="J21" s="190"/>
      <c r="K21" s="289"/>
      <c r="L21" s="242"/>
      <c r="M21" s="234">
        <v>200</v>
      </c>
    </row>
    <row r="22" spans="1:13" s="193" customFormat="1" ht="16.5" customHeight="1">
      <c r="A22" s="184">
        <v>10</v>
      </c>
      <c r="B22" s="185">
        <v>20255110</v>
      </c>
      <c r="C22" s="186" t="s">
        <v>612</v>
      </c>
      <c r="D22" s="267">
        <v>48</v>
      </c>
      <c r="E22" s="261">
        <v>0.2</v>
      </c>
      <c r="F22" s="313">
        <v>48</v>
      </c>
      <c r="G22" s="261">
        <v>0.2</v>
      </c>
      <c r="H22" s="189"/>
      <c r="I22" s="189"/>
      <c r="J22" s="190"/>
      <c r="K22" s="289">
        <v>24205.12474717894</v>
      </c>
      <c r="L22" s="242">
        <f t="shared" si="0"/>
        <v>25415.380984537886</v>
      </c>
      <c r="M22" s="234">
        <v>200</v>
      </c>
    </row>
    <row r="23" spans="1:13" s="29" customFormat="1" ht="16.5" customHeight="1">
      <c r="A23" s="58">
        <v>11</v>
      </c>
      <c r="B23" s="59">
        <v>20255111</v>
      </c>
      <c r="C23" s="60" t="s">
        <v>612</v>
      </c>
      <c r="D23" s="266">
        <v>30</v>
      </c>
      <c r="E23" s="260">
        <v>0.25</v>
      </c>
      <c r="F23" s="312">
        <v>30</v>
      </c>
      <c r="G23" s="260">
        <v>0.25</v>
      </c>
      <c r="H23" s="65"/>
      <c r="I23" s="65"/>
      <c r="J23" s="66"/>
      <c r="K23" s="288">
        <v>23751.318691879274</v>
      </c>
      <c r="L23" s="242">
        <f t="shared" si="0"/>
        <v>24938.88462647324</v>
      </c>
      <c r="M23" s="235">
        <v>200</v>
      </c>
    </row>
    <row r="24" spans="1:13" s="193" customFormat="1" ht="16.5" customHeight="1">
      <c r="A24" s="184">
        <v>12</v>
      </c>
      <c r="B24" s="185">
        <v>20255112</v>
      </c>
      <c r="C24" s="186" t="s">
        <v>961</v>
      </c>
      <c r="D24" s="267">
        <v>50</v>
      </c>
      <c r="E24" s="261">
        <v>0.2</v>
      </c>
      <c r="F24" s="313">
        <v>50</v>
      </c>
      <c r="G24" s="261">
        <v>0.2</v>
      </c>
      <c r="H24" s="189"/>
      <c r="I24" s="189"/>
      <c r="J24" s="190"/>
      <c r="K24" s="289"/>
      <c r="L24" s="242"/>
      <c r="M24" s="234">
        <v>200</v>
      </c>
    </row>
    <row r="25" spans="1:13" s="193" customFormat="1" ht="16.5" customHeight="1">
      <c r="A25" s="184">
        <v>13</v>
      </c>
      <c r="B25" s="185">
        <v>20255113</v>
      </c>
      <c r="C25" s="186" t="s">
        <v>613</v>
      </c>
      <c r="D25" s="267">
        <v>65</v>
      </c>
      <c r="E25" s="261">
        <v>0.2</v>
      </c>
      <c r="F25" s="313">
        <v>65</v>
      </c>
      <c r="G25" s="261">
        <v>0.2</v>
      </c>
      <c r="H25" s="189"/>
      <c r="I25" s="189"/>
      <c r="J25" s="190"/>
      <c r="K25" s="289"/>
      <c r="L25" s="242"/>
      <c r="M25" s="234">
        <v>200</v>
      </c>
    </row>
    <row r="26" spans="1:13" s="29" customFormat="1" ht="16.5" customHeight="1">
      <c r="A26" s="58">
        <v>14</v>
      </c>
      <c r="B26" s="59">
        <v>20255114</v>
      </c>
      <c r="C26" s="60" t="s">
        <v>614</v>
      </c>
      <c r="D26" s="266">
        <v>50</v>
      </c>
      <c r="E26" s="260">
        <v>0.25</v>
      </c>
      <c r="F26" s="312">
        <v>50</v>
      </c>
      <c r="G26" s="260">
        <v>0.25</v>
      </c>
      <c r="H26" s="65"/>
      <c r="I26" s="65"/>
      <c r="J26" s="66"/>
      <c r="K26" s="288">
        <v>37762.42840130436</v>
      </c>
      <c r="L26" s="242">
        <f t="shared" si="0"/>
        <v>39650.549821369576</v>
      </c>
      <c r="M26" s="235">
        <v>200</v>
      </c>
    </row>
    <row r="27" spans="1:13" s="193" customFormat="1" ht="16.5" customHeight="1">
      <c r="A27" s="184">
        <v>15</v>
      </c>
      <c r="B27" s="185">
        <v>20255115</v>
      </c>
      <c r="C27" s="186" t="s">
        <v>615</v>
      </c>
      <c r="D27" s="267">
        <v>61</v>
      </c>
      <c r="E27" s="261">
        <v>0.25</v>
      </c>
      <c r="F27" s="313">
        <v>61</v>
      </c>
      <c r="G27" s="261">
        <v>0.25</v>
      </c>
      <c r="H27" s="189"/>
      <c r="I27" s="189"/>
      <c r="J27" s="190"/>
      <c r="K27" s="289"/>
      <c r="L27" s="242"/>
      <c r="M27" s="234">
        <v>200</v>
      </c>
    </row>
    <row r="28" spans="1:13" s="193" customFormat="1" ht="16.5" customHeight="1">
      <c r="A28" s="184">
        <v>16</v>
      </c>
      <c r="B28" s="185">
        <v>20255116</v>
      </c>
      <c r="C28" s="186" t="s">
        <v>960</v>
      </c>
      <c r="D28" s="267">
        <v>43</v>
      </c>
      <c r="E28" s="261">
        <v>0.32</v>
      </c>
      <c r="F28" s="313">
        <v>43</v>
      </c>
      <c r="G28" s="261">
        <v>0.32</v>
      </c>
      <c r="H28" s="189"/>
      <c r="I28" s="189"/>
      <c r="J28" s="190"/>
      <c r="K28" s="289"/>
      <c r="L28" s="242"/>
      <c r="M28" s="234">
        <v>200</v>
      </c>
    </row>
    <row r="29" spans="1:13" s="29" customFormat="1" ht="16.5" customHeight="1">
      <c r="A29" s="58">
        <v>17</v>
      </c>
      <c r="B29" s="59">
        <v>20255117</v>
      </c>
      <c r="C29" s="60" t="s">
        <v>616</v>
      </c>
      <c r="D29" s="266">
        <v>50</v>
      </c>
      <c r="E29" s="260">
        <v>0.32</v>
      </c>
      <c r="F29" s="312">
        <v>50</v>
      </c>
      <c r="G29" s="260">
        <v>0.32</v>
      </c>
      <c r="H29" s="65"/>
      <c r="I29" s="65"/>
      <c r="J29" s="66"/>
      <c r="K29" s="288">
        <v>58752.076002151945</v>
      </c>
      <c r="L29" s="242">
        <f t="shared" si="0"/>
        <v>61689.67980225955</v>
      </c>
      <c r="M29" s="235">
        <v>200</v>
      </c>
    </row>
    <row r="30" spans="1:13" s="193" customFormat="1" ht="16.5" customHeight="1">
      <c r="A30" s="184">
        <v>18</v>
      </c>
      <c r="B30" s="185">
        <v>20255118</v>
      </c>
      <c r="C30" s="186" t="s">
        <v>616</v>
      </c>
      <c r="D30" s="267">
        <v>80</v>
      </c>
      <c r="E30" s="261">
        <v>0.25</v>
      </c>
      <c r="F30" s="313">
        <v>80</v>
      </c>
      <c r="G30" s="261">
        <v>0.25</v>
      </c>
      <c r="H30" s="189"/>
      <c r="I30" s="189"/>
      <c r="J30" s="190"/>
      <c r="K30" s="289"/>
      <c r="L30" s="242"/>
      <c r="M30" s="234">
        <v>200</v>
      </c>
    </row>
    <row r="31" spans="1:13" s="193" customFormat="1" ht="16.5" customHeight="1">
      <c r="A31" s="184">
        <v>19</v>
      </c>
      <c r="B31" s="185">
        <v>20255119</v>
      </c>
      <c r="C31" s="186" t="s">
        <v>617</v>
      </c>
      <c r="D31" s="267">
        <v>62</v>
      </c>
      <c r="E31" s="261">
        <v>0.32</v>
      </c>
      <c r="F31" s="313">
        <v>62</v>
      </c>
      <c r="G31" s="261">
        <v>0.32</v>
      </c>
      <c r="H31" s="189"/>
      <c r="I31" s="189"/>
      <c r="J31" s="190"/>
      <c r="K31" s="289"/>
      <c r="L31" s="242"/>
      <c r="M31" s="234">
        <v>200</v>
      </c>
    </row>
    <row r="32" spans="1:13" s="193" customFormat="1" ht="16.5" customHeight="1">
      <c r="A32" s="184">
        <v>20</v>
      </c>
      <c r="B32" s="185">
        <v>20255120</v>
      </c>
      <c r="C32" s="186" t="s">
        <v>959</v>
      </c>
      <c r="D32" s="267">
        <v>68</v>
      </c>
      <c r="E32" s="261">
        <v>0.32</v>
      </c>
      <c r="F32" s="313">
        <v>68</v>
      </c>
      <c r="G32" s="261">
        <v>0.32</v>
      </c>
      <c r="H32" s="189"/>
      <c r="I32" s="189"/>
      <c r="J32" s="190"/>
      <c r="K32" s="289"/>
      <c r="L32" s="242"/>
      <c r="M32" s="234">
        <v>200</v>
      </c>
    </row>
    <row r="33" spans="1:13" s="29" customFormat="1" ht="16.5" customHeight="1">
      <c r="A33" s="58">
        <v>21</v>
      </c>
      <c r="B33" s="59">
        <v>20255121</v>
      </c>
      <c r="C33" s="60" t="s">
        <v>618</v>
      </c>
      <c r="D33" s="266">
        <v>75</v>
      </c>
      <c r="E33" s="260">
        <v>0.32</v>
      </c>
      <c r="F33" s="312">
        <v>75</v>
      </c>
      <c r="G33" s="260">
        <v>0.32</v>
      </c>
      <c r="H33" s="65"/>
      <c r="I33" s="65"/>
      <c r="J33" s="66"/>
      <c r="K33" s="288">
        <v>85758.54826974493</v>
      </c>
      <c r="L33" s="242">
        <f t="shared" si="0"/>
        <v>90046.47568323219</v>
      </c>
      <c r="M33" s="235">
        <v>200</v>
      </c>
    </row>
    <row r="34" spans="1:13" s="193" customFormat="1" ht="16.5" customHeight="1" thickBot="1">
      <c r="A34" s="218">
        <v>22</v>
      </c>
      <c r="B34" s="219">
        <v>20255122</v>
      </c>
      <c r="C34" s="220" t="s">
        <v>618</v>
      </c>
      <c r="D34" s="344">
        <v>120</v>
      </c>
      <c r="E34" s="345">
        <v>0.25</v>
      </c>
      <c r="F34" s="346">
        <v>120</v>
      </c>
      <c r="G34" s="345">
        <v>0.25</v>
      </c>
      <c r="H34" s="221"/>
      <c r="I34" s="221"/>
      <c r="J34" s="222"/>
      <c r="K34" s="347"/>
      <c r="L34" s="297"/>
      <c r="M34" s="259">
        <v>200</v>
      </c>
    </row>
    <row r="35" spans="2:13" s="10" customFormat="1" ht="12.75" customHeight="1" thickTop="1">
      <c r="B35" s="36" t="s">
        <v>669</v>
      </c>
      <c r="D35" s="11"/>
      <c r="E35" s="11"/>
      <c r="F35" s="11"/>
      <c r="G35" s="372" t="str">
        <f>'CVV 3+'!$G$62:$M$62</f>
        <v>CADI-SUN, ngµy 01 th¸ng 07 n¨m 2015</v>
      </c>
      <c r="H35" s="372"/>
      <c r="I35" s="372"/>
      <c r="J35" s="372"/>
      <c r="K35" s="372"/>
      <c r="L35" s="372"/>
      <c r="M35" s="372"/>
    </row>
    <row r="36" spans="1:13" s="10" customFormat="1" ht="12.75" customHeight="1">
      <c r="A36" s="32" t="s">
        <v>668</v>
      </c>
      <c r="B36" s="33"/>
      <c r="D36" s="11"/>
      <c r="E36" s="11"/>
      <c r="F36" s="11"/>
      <c r="G36" s="367" t="s">
        <v>667</v>
      </c>
      <c r="H36" s="367"/>
      <c r="I36" s="367"/>
      <c r="J36" s="367"/>
      <c r="K36" s="367"/>
      <c r="L36" s="367"/>
      <c r="M36" s="367"/>
    </row>
    <row r="37" spans="1:13" s="10" customFormat="1" ht="12.75" customHeight="1">
      <c r="A37" s="13" t="s">
        <v>647</v>
      </c>
      <c r="B37" s="13"/>
      <c r="C37" s="12"/>
      <c r="D37" s="12"/>
      <c r="E37" s="14"/>
      <c r="F37" s="15"/>
      <c r="G37" s="364"/>
      <c r="H37" s="364"/>
      <c r="I37" s="364"/>
      <c r="J37" s="364"/>
      <c r="K37" s="364"/>
      <c r="L37" s="364"/>
      <c r="M37" s="364"/>
    </row>
    <row r="38" spans="1:13" s="4" customFormat="1" ht="12.75" customHeight="1">
      <c r="A38" s="13" t="s">
        <v>648</v>
      </c>
      <c r="B38" s="13"/>
      <c r="C38" s="18"/>
      <c r="D38" s="19"/>
      <c r="E38" s="19"/>
      <c r="F38" s="19"/>
      <c r="G38" s="20"/>
      <c r="H38" s="20"/>
      <c r="I38" s="20"/>
      <c r="J38" s="16"/>
      <c r="K38" s="21"/>
      <c r="L38" s="21"/>
      <c r="M38" s="25"/>
    </row>
    <row r="39" spans="1:13" s="10" customFormat="1" ht="12.75" customHeight="1">
      <c r="A39" s="13" t="s">
        <v>649</v>
      </c>
      <c r="B39" s="13"/>
      <c r="E39" s="23"/>
      <c r="K39" s="17"/>
      <c r="L39" s="17"/>
      <c r="M39" s="149"/>
    </row>
    <row r="40" spans="1:13" ht="22.5" customHeight="1">
      <c r="A40" s="273" t="s">
        <v>1011</v>
      </c>
      <c r="B40" s="35"/>
      <c r="C40" s="35"/>
      <c r="D40" s="35"/>
      <c r="E40" s="35"/>
      <c r="F40" s="35"/>
      <c r="G40" s="372"/>
      <c r="H40" s="372"/>
      <c r="I40" s="372"/>
      <c r="J40" s="372"/>
      <c r="K40" s="372"/>
      <c r="L40" s="372"/>
      <c r="M40" s="372"/>
    </row>
    <row r="41" spans="1:13" ht="15" customHeight="1">
      <c r="A41" s="34"/>
      <c r="B41" s="34"/>
      <c r="C41" s="34"/>
      <c r="D41" s="34"/>
      <c r="E41" s="34"/>
      <c r="F41" s="34"/>
      <c r="G41" s="363" t="s">
        <v>694</v>
      </c>
      <c r="H41" s="363"/>
      <c r="I41" s="363"/>
      <c r="J41" s="363"/>
      <c r="K41" s="363"/>
      <c r="L41" s="363"/>
      <c r="M41" s="363"/>
    </row>
    <row r="42" spans="5:13" s="6" customFormat="1" ht="7.5">
      <c r="E42" s="7"/>
      <c r="G42" s="7"/>
      <c r="H42" s="8"/>
      <c r="I42" s="8"/>
      <c r="J42" s="8"/>
      <c r="K42" s="9"/>
      <c r="L42" s="9"/>
      <c r="M42" s="24"/>
    </row>
    <row r="43" spans="5:13" s="6" customFormat="1" ht="7.5">
      <c r="E43" s="7"/>
      <c r="G43" s="7"/>
      <c r="H43" s="8"/>
      <c r="I43" s="8"/>
      <c r="J43" s="8"/>
      <c r="K43" s="9"/>
      <c r="L43" s="9"/>
      <c r="M43" s="24"/>
    </row>
    <row r="44" spans="5:13" s="6" customFormat="1" ht="7.5">
      <c r="E44" s="7"/>
      <c r="G44" s="7"/>
      <c r="H44" s="8"/>
      <c r="I44" s="8"/>
      <c r="J44" s="8"/>
      <c r="K44" s="9"/>
      <c r="L44" s="9"/>
      <c r="M44" s="24"/>
    </row>
    <row r="45" spans="5:13" s="6" customFormat="1" ht="7.5">
      <c r="E45" s="7"/>
      <c r="G45" s="7"/>
      <c r="H45" s="8"/>
      <c r="I45" s="8"/>
      <c r="J45" s="8"/>
      <c r="K45" s="9"/>
      <c r="L45" s="9"/>
      <c r="M45" s="24"/>
    </row>
    <row r="46" spans="5:13" s="6" customFormat="1" ht="7.5">
      <c r="E46" s="7"/>
      <c r="G46" s="7"/>
      <c r="H46" s="8"/>
      <c r="I46" s="8"/>
      <c r="J46" s="8"/>
      <c r="K46" s="9"/>
      <c r="L46" s="9"/>
      <c r="M46" s="24"/>
    </row>
    <row r="71" ht="9.75">
      <c r="D71" s="31"/>
    </row>
  </sheetData>
  <sheetProtection/>
  <mergeCells count="21">
    <mergeCell ref="A4:M4"/>
    <mergeCell ref="A5:M5"/>
    <mergeCell ref="I10:I11"/>
    <mergeCell ref="J10:J11"/>
    <mergeCell ref="C6:K6"/>
    <mergeCell ref="C7:K7"/>
    <mergeCell ref="C8:K8"/>
    <mergeCell ref="K10:L10"/>
    <mergeCell ref="A10:A12"/>
    <mergeCell ref="B10:B12"/>
    <mergeCell ref="C10:C12"/>
    <mergeCell ref="D10:G10"/>
    <mergeCell ref="H10:H11"/>
    <mergeCell ref="D11:E11"/>
    <mergeCell ref="F11:G11"/>
    <mergeCell ref="G41:M41"/>
    <mergeCell ref="G35:M35"/>
    <mergeCell ref="G36:M36"/>
    <mergeCell ref="G37:M37"/>
    <mergeCell ref="G40:M40"/>
    <mergeCell ref="M10:M11"/>
  </mergeCells>
  <printOptions/>
  <pageMargins left="1.2" right="0" top="0" bottom="0" header="0" footer="0"/>
  <pageSetup horizontalDpi="600" verticalDpi="600" orientation="portrait" paperSize="9"/>
  <headerFooter alignWithMargins="0">
    <oddFooter>&amp;CTrang 23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4:M65"/>
  <sheetViews>
    <sheetView zoomScale="120" zoomScaleNormal="120" workbookViewId="0" topLeftCell="A1">
      <selection activeCell="N32" sqref="N32"/>
    </sheetView>
  </sheetViews>
  <sheetFormatPr defaultColWidth="8.875" defaultRowHeight="12.75"/>
  <cols>
    <col min="1" max="1" width="3.50390625" style="0" customWidth="1"/>
    <col min="2" max="2" width="13.125" style="0" customWidth="1"/>
    <col min="3" max="3" width="16.125" style="0" customWidth="1"/>
    <col min="4" max="4" width="5.625" style="0" customWidth="1"/>
    <col min="5" max="5" width="5.625" style="1" customWidth="1"/>
    <col min="6" max="6" width="5.625" style="0" customWidth="1"/>
    <col min="7" max="7" width="6.375" style="1" customWidth="1"/>
    <col min="8" max="9" width="1.625" style="2" hidden="1" customWidth="1"/>
    <col min="10" max="10" width="1.12109375" style="2" hidden="1" customWidth="1"/>
    <col min="11" max="12" width="13.375" style="3" customWidth="1"/>
    <col min="13" max="13" width="12.875" style="26" customWidth="1"/>
  </cols>
  <sheetData>
    <row r="1" ht="12.75"/>
    <row r="2" ht="12.75"/>
    <row r="3" ht="21.75" customHeight="1"/>
    <row r="4" spans="1:13" ht="20.25" customHeight="1">
      <c r="A4" s="348" t="s">
        <v>670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spans="1:13" ht="12.75">
      <c r="A5" s="354" t="s">
        <v>672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2:13" ht="9.75">
      <c r="B6" s="27"/>
      <c r="C6" s="373" t="s">
        <v>995</v>
      </c>
      <c r="D6" s="373"/>
      <c r="E6" s="373"/>
      <c r="F6" s="373"/>
      <c r="G6" s="373"/>
      <c r="H6" s="373"/>
      <c r="I6" s="373"/>
      <c r="J6" s="373"/>
      <c r="K6" s="373"/>
      <c r="L6" s="166"/>
      <c r="M6" s="27"/>
    </row>
    <row r="7" spans="2:13" ht="9.75">
      <c r="B7" s="27"/>
      <c r="C7" s="373" t="s">
        <v>996</v>
      </c>
      <c r="D7" s="373"/>
      <c r="E7" s="373"/>
      <c r="F7" s="373"/>
      <c r="G7" s="373"/>
      <c r="H7" s="373"/>
      <c r="I7" s="373"/>
      <c r="J7" s="373"/>
      <c r="K7" s="373"/>
      <c r="L7" s="166"/>
      <c r="M7" s="27"/>
    </row>
    <row r="8" spans="3:12" ht="9.75">
      <c r="C8" s="373" t="s">
        <v>997</v>
      </c>
      <c r="D8" s="373"/>
      <c r="E8" s="373"/>
      <c r="F8" s="373"/>
      <c r="G8" s="373"/>
      <c r="H8" s="373"/>
      <c r="I8" s="373"/>
      <c r="J8" s="373"/>
      <c r="K8" s="373"/>
      <c r="L8" s="166"/>
    </row>
    <row r="9" ht="10.5" thickBot="1"/>
    <row r="10" spans="1:13" s="4" customFormat="1" ht="25.5" customHeight="1" thickTop="1">
      <c r="A10" s="365" t="s">
        <v>643</v>
      </c>
      <c r="B10" s="361" t="s">
        <v>644</v>
      </c>
      <c r="C10" s="352" t="s">
        <v>645</v>
      </c>
      <c r="D10" s="368" t="s">
        <v>0</v>
      </c>
      <c r="E10" s="369"/>
      <c r="F10" s="369"/>
      <c r="G10" s="369"/>
      <c r="H10" s="359" t="s">
        <v>1</v>
      </c>
      <c r="I10" s="359" t="s">
        <v>2</v>
      </c>
      <c r="J10" s="370" t="s">
        <v>3</v>
      </c>
      <c r="K10" s="380" t="s">
        <v>650</v>
      </c>
      <c r="L10" s="381"/>
      <c r="M10" s="355" t="s">
        <v>651</v>
      </c>
    </row>
    <row r="11" spans="1:13" s="4" customFormat="1" ht="12.75" customHeight="1">
      <c r="A11" s="366"/>
      <c r="B11" s="362"/>
      <c r="C11" s="353"/>
      <c r="D11" s="357" t="s">
        <v>4</v>
      </c>
      <c r="E11" s="358"/>
      <c r="F11" s="358" t="s">
        <v>646</v>
      </c>
      <c r="G11" s="358"/>
      <c r="H11" s="360"/>
      <c r="I11" s="360"/>
      <c r="J11" s="371"/>
      <c r="K11" s="286" t="s">
        <v>1006</v>
      </c>
      <c r="L11" s="240" t="s">
        <v>1005</v>
      </c>
      <c r="M11" s="374"/>
    </row>
    <row r="12" spans="1:13" s="5" customFormat="1" ht="9">
      <c r="A12" s="366"/>
      <c r="B12" s="362"/>
      <c r="C12" s="353"/>
      <c r="D12" s="51" t="s">
        <v>642</v>
      </c>
      <c r="E12" s="52" t="s">
        <v>5</v>
      </c>
      <c r="F12" s="53" t="s">
        <v>642</v>
      </c>
      <c r="G12" s="52" t="s">
        <v>5</v>
      </c>
      <c r="H12" s="54" t="s">
        <v>6</v>
      </c>
      <c r="I12" s="54" t="s">
        <v>6</v>
      </c>
      <c r="J12" s="55" t="s">
        <v>6</v>
      </c>
      <c r="K12" s="287" t="s">
        <v>664</v>
      </c>
      <c r="L12" s="241" t="s">
        <v>664</v>
      </c>
      <c r="M12" s="223" t="s">
        <v>652</v>
      </c>
    </row>
    <row r="13" spans="1:13" s="193" customFormat="1" ht="16.5" customHeight="1">
      <c r="A13" s="184">
        <v>1</v>
      </c>
      <c r="B13" s="185">
        <v>20211101</v>
      </c>
      <c r="C13" s="186" t="s">
        <v>619</v>
      </c>
      <c r="D13" s="267">
        <v>1</v>
      </c>
      <c r="E13" s="261">
        <v>0.8</v>
      </c>
      <c r="F13" s="313"/>
      <c r="G13" s="261"/>
      <c r="H13" s="189">
        <v>833.8290989534786</v>
      </c>
      <c r="I13" s="189">
        <v>858.843971922083</v>
      </c>
      <c r="J13" s="190">
        <v>1073.5549649026036</v>
      </c>
      <c r="K13" s="289"/>
      <c r="L13" s="242"/>
      <c r="M13" s="234">
        <v>200</v>
      </c>
    </row>
    <row r="14" spans="1:13" s="193" customFormat="1" ht="16.5" customHeight="1">
      <c r="A14" s="184">
        <v>2</v>
      </c>
      <c r="B14" s="185">
        <v>20211102</v>
      </c>
      <c r="C14" s="186" t="s">
        <v>620</v>
      </c>
      <c r="D14" s="267">
        <v>1</v>
      </c>
      <c r="E14" s="261">
        <v>0.98</v>
      </c>
      <c r="F14" s="313"/>
      <c r="G14" s="261"/>
      <c r="H14" s="189">
        <v>1199.1897298174233</v>
      </c>
      <c r="I14" s="189">
        <v>1235.165421711946</v>
      </c>
      <c r="J14" s="190">
        <v>1543.9567771399325</v>
      </c>
      <c r="K14" s="289"/>
      <c r="L14" s="242"/>
      <c r="M14" s="234">
        <v>200</v>
      </c>
    </row>
    <row r="15" spans="1:13" s="193" customFormat="1" ht="16.5" customHeight="1">
      <c r="A15" s="184">
        <v>3</v>
      </c>
      <c r="B15" s="185">
        <v>20211103</v>
      </c>
      <c r="C15" s="186" t="s">
        <v>621</v>
      </c>
      <c r="D15" s="267">
        <v>1</v>
      </c>
      <c r="E15" s="261">
        <v>1</v>
      </c>
      <c r="F15" s="313"/>
      <c r="G15" s="261"/>
      <c r="H15" s="189">
        <v>1244.1778733505744</v>
      </c>
      <c r="I15" s="189">
        <v>1281.5032095510917</v>
      </c>
      <c r="J15" s="190">
        <v>1601.8790119388646</v>
      </c>
      <c r="K15" s="289"/>
      <c r="L15" s="242"/>
      <c r="M15" s="234">
        <v>200</v>
      </c>
    </row>
    <row r="16" spans="1:13" s="193" customFormat="1" ht="16.5" customHeight="1">
      <c r="A16" s="184">
        <v>4</v>
      </c>
      <c r="B16" s="185">
        <v>20211104</v>
      </c>
      <c r="C16" s="186" t="s">
        <v>622</v>
      </c>
      <c r="D16" s="267">
        <v>1</v>
      </c>
      <c r="E16" s="261">
        <v>1.13</v>
      </c>
      <c r="F16" s="313"/>
      <c r="G16" s="261"/>
      <c r="H16" s="189">
        <v>1742.377005379699</v>
      </c>
      <c r="I16" s="189">
        <v>1794.6483155410901</v>
      </c>
      <c r="J16" s="190">
        <v>2243.3103944263626</v>
      </c>
      <c r="K16" s="289">
        <v>2713.770616968487</v>
      </c>
      <c r="L16" s="242">
        <f aca="true" t="shared" si="0" ref="L16:L21">K16*1.05</f>
        <v>2849.4591478169114</v>
      </c>
      <c r="M16" s="234">
        <v>200</v>
      </c>
    </row>
    <row r="17" spans="1:13" s="29" customFormat="1" ht="16.5" customHeight="1">
      <c r="A17" s="58">
        <v>5</v>
      </c>
      <c r="B17" s="59">
        <v>20211105</v>
      </c>
      <c r="C17" s="60" t="s">
        <v>623</v>
      </c>
      <c r="D17" s="266">
        <v>1</v>
      </c>
      <c r="E17" s="260">
        <v>1.38</v>
      </c>
      <c r="F17" s="312"/>
      <c r="G17" s="260"/>
      <c r="H17" s="65">
        <v>2228.1477562779387</v>
      </c>
      <c r="I17" s="65">
        <v>2294.992188966277</v>
      </c>
      <c r="J17" s="66">
        <v>2868.740236207846</v>
      </c>
      <c r="K17" s="288">
        <v>3956.851236471618</v>
      </c>
      <c r="L17" s="242">
        <f t="shared" si="0"/>
        <v>4154.6937982951995</v>
      </c>
      <c r="M17" s="235">
        <v>200</v>
      </c>
    </row>
    <row r="18" spans="1:13" s="29" customFormat="1" ht="16.5" customHeight="1">
      <c r="A18" s="58">
        <v>6</v>
      </c>
      <c r="B18" s="59">
        <v>20211106</v>
      </c>
      <c r="C18" s="60" t="s">
        <v>624</v>
      </c>
      <c r="D18" s="266">
        <v>1</v>
      </c>
      <c r="E18" s="260">
        <v>1.75</v>
      </c>
      <c r="F18" s="312"/>
      <c r="G18" s="260"/>
      <c r="H18" s="65">
        <v>3542.0841320816016</v>
      </c>
      <c r="I18" s="65">
        <v>3648.3466560440497</v>
      </c>
      <c r="J18" s="66">
        <v>4560.433320055062</v>
      </c>
      <c r="K18" s="288">
        <v>6255.445936561606</v>
      </c>
      <c r="L18" s="242">
        <f t="shared" si="0"/>
        <v>6568.218233389686</v>
      </c>
      <c r="M18" s="235">
        <v>200</v>
      </c>
    </row>
    <row r="19" spans="1:13" s="193" customFormat="1" ht="16.5" customHeight="1">
      <c r="A19" s="184">
        <v>7</v>
      </c>
      <c r="B19" s="185">
        <v>20211107</v>
      </c>
      <c r="C19" s="186" t="s">
        <v>625</v>
      </c>
      <c r="D19" s="267">
        <v>1</v>
      </c>
      <c r="E19" s="261">
        <v>2</v>
      </c>
      <c r="F19" s="313"/>
      <c r="G19" s="261"/>
      <c r="H19" s="189">
        <v>4579.938586847995</v>
      </c>
      <c r="I19" s="189">
        <v>4717.336744453435</v>
      </c>
      <c r="J19" s="190">
        <v>5896.670930566794</v>
      </c>
      <c r="K19" s="289"/>
      <c r="L19" s="242"/>
      <c r="M19" s="234">
        <v>200</v>
      </c>
    </row>
    <row r="20" spans="1:13" s="29" customFormat="1" ht="16.5" customHeight="1">
      <c r="A20" s="58">
        <v>8</v>
      </c>
      <c r="B20" s="59">
        <v>20211108</v>
      </c>
      <c r="C20" s="60" t="s">
        <v>626</v>
      </c>
      <c r="D20" s="266">
        <v>1</v>
      </c>
      <c r="E20" s="260">
        <v>2.25</v>
      </c>
      <c r="F20" s="312"/>
      <c r="G20" s="260"/>
      <c r="H20" s="65">
        <v>5746.157259047768</v>
      </c>
      <c r="I20" s="65">
        <v>5918.541976819201</v>
      </c>
      <c r="J20" s="66">
        <v>7398.1774710240015</v>
      </c>
      <c r="K20" s="288">
        <v>10094.913117622822</v>
      </c>
      <c r="L20" s="242">
        <f t="shared" si="0"/>
        <v>10599.658773503963</v>
      </c>
      <c r="M20" s="235">
        <v>200</v>
      </c>
    </row>
    <row r="21" spans="1:13" s="29" customFormat="1" ht="16.5" customHeight="1">
      <c r="A21" s="58">
        <v>9</v>
      </c>
      <c r="B21" s="59">
        <v>20211109</v>
      </c>
      <c r="C21" s="60" t="s">
        <v>627</v>
      </c>
      <c r="D21" s="266">
        <v>1</v>
      </c>
      <c r="E21" s="260">
        <v>2.78</v>
      </c>
      <c r="F21" s="312"/>
      <c r="G21" s="260"/>
      <c r="H21" s="65">
        <v>8671.520776006952</v>
      </c>
      <c r="I21" s="65">
        <v>8931.66639928716</v>
      </c>
      <c r="J21" s="66">
        <v>11164.582999108949</v>
      </c>
      <c r="K21" s="288">
        <v>14930.11724055445</v>
      </c>
      <c r="L21" s="242">
        <f t="shared" si="0"/>
        <v>15676.623102582173</v>
      </c>
      <c r="M21" s="235">
        <v>100</v>
      </c>
    </row>
    <row r="22" spans="1:13" s="193" customFormat="1" ht="16.5" customHeight="1">
      <c r="A22" s="184">
        <v>10</v>
      </c>
      <c r="B22" s="185">
        <v>20211110</v>
      </c>
      <c r="C22" s="186" t="s">
        <v>628</v>
      </c>
      <c r="D22" s="267">
        <v>1</v>
      </c>
      <c r="E22" s="261">
        <v>3</v>
      </c>
      <c r="F22" s="313"/>
      <c r="G22" s="261"/>
      <c r="H22" s="189">
        <v>10060.578580247355</v>
      </c>
      <c r="I22" s="189">
        <v>10362.395937654775</v>
      </c>
      <c r="J22" s="190">
        <v>12952.994922068468</v>
      </c>
      <c r="K22" s="289"/>
      <c r="L22" s="242"/>
      <c r="M22" s="234">
        <v>100</v>
      </c>
    </row>
    <row r="23" spans="1:13" s="193" customFormat="1" ht="16.5" customHeight="1">
      <c r="A23" s="184">
        <v>11</v>
      </c>
      <c r="B23" s="185">
        <v>20211111</v>
      </c>
      <c r="C23" s="186" t="s">
        <v>696</v>
      </c>
      <c r="D23" s="267">
        <v>1</v>
      </c>
      <c r="E23" s="261">
        <v>3.19</v>
      </c>
      <c r="F23" s="313"/>
      <c r="G23" s="261"/>
      <c r="H23" s="189">
        <v>11460.943035326884</v>
      </c>
      <c r="I23" s="189">
        <v>11804.77132638669</v>
      </c>
      <c r="J23" s="190">
        <v>14755.964157983362</v>
      </c>
      <c r="K23" s="289"/>
      <c r="L23" s="242"/>
      <c r="M23" s="234">
        <v>100</v>
      </c>
    </row>
    <row r="24" spans="1:13" s="193" customFormat="1" ht="16.5" customHeight="1" thickBot="1">
      <c r="A24" s="218">
        <v>12</v>
      </c>
      <c r="B24" s="219">
        <v>20211112</v>
      </c>
      <c r="C24" s="220" t="s">
        <v>629</v>
      </c>
      <c r="D24" s="344">
        <v>1</v>
      </c>
      <c r="E24" s="345">
        <v>3.57</v>
      </c>
      <c r="F24" s="346"/>
      <c r="G24" s="345"/>
      <c r="H24" s="221">
        <v>15301.912657681009</v>
      </c>
      <c r="I24" s="221">
        <v>15760.97003741144</v>
      </c>
      <c r="J24" s="222">
        <v>19701.212546764298</v>
      </c>
      <c r="K24" s="347"/>
      <c r="L24" s="297"/>
      <c r="M24" s="259">
        <v>100</v>
      </c>
    </row>
    <row r="25" spans="5:13" s="6" customFormat="1" ht="5.25" customHeight="1" thickTop="1">
      <c r="E25" s="7"/>
      <c r="G25" s="7"/>
      <c r="H25" s="8"/>
      <c r="I25" s="8"/>
      <c r="J25" s="8"/>
      <c r="K25" s="9"/>
      <c r="L25" s="9"/>
      <c r="M25" s="24"/>
    </row>
    <row r="26" spans="2:13" s="10" customFormat="1" ht="12.75" customHeight="1">
      <c r="B26" s="36" t="s">
        <v>669</v>
      </c>
      <c r="D26" s="11"/>
      <c r="E26" s="11"/>
      <c r="F26" s="11"/>
      <c r="G26" s="372" t="str">
        <f>'CVV 3+'!$G$62:$M$62</f>
        <v>CADI-SUN, ngµy 01 th¸ng 07 n¨m 2015</v>
      </c>
      <c r="H26" s="372"/>
      <c r="I26" s="372"/>
      <c r="J26" s="372"/>
      <c r="K26" s="372"/>
      <c r="L26" s="372"/>
      <c r="M26" s="372"/>
    </row>
    <row r="27" spans="1:13" s="10" customFormat="1" ht="12.75" customHeight="1">
      <c r="A27" s="32" t="s">
        <v>668</v>
      </c>
      <c r="B27" s="33"/>
      <c r="D27" s="11"/>
      <c r="E27" s="11"/>
      <c r="F27" s="11"/>
      <c r="G27" s="367" t="s">
        <v>667</v>
      </c>
      <c r="H27" s="367"/>
      <c r="I27" s="367"/>
      <c r="J27" s="367"/>
      <c r="K27" s="367"/>
      <c r="L27" s="367"/>
      <c r="M27" s="367"/>
    </row>
    <row r="28" spans="1:13" s="10" customFormat="1" ht="12.75" customHeight="1">
      <c r="A28" s="13" t="s">
        <v>647</v>
      </c>
      <c r="B28" s="13"/>
      <c r="C28" s="12"/>
      <c r="D28" s="12"/>
      <c r="E28" s="14"/>
      <c r="F28" s="15"/>
      <c r="G28" s="364"/>
      <c r="H28" s="364"/>
      <c r="I28" s="364"/>
      <c r="J28" s="364"/>
      <c r="K28" s="364"/>
      <c r="L28" s="364"/>
      <c r="M28" s="364"/>
    </row>
    <row r="29" spans="1:13" s="4" customFormat="1" ht="12.75" customHeight="1">
      <c r="A29" s="13" t="s">
        <v>648</v>
      </c>
      <c r="B29" s="13"/>
      <c r="C29" s="18"/>
      <c r="D29" s="19"/>
      <c r="E29" s="19"/>
      <c r="F29" s="19"/>
      <c r="G29" s="20"/>
      <c r="H29" s="20"/>
      <c r="I29" s="20"/>
      <c r="J29" s="16"/>
      <c r="K29" s="21"/>
      <c r="L29" s="21"/>
      <c r="M29" s="25"/>
    </row>
    <row r="30" spans="1:13" s="10" customFormat="1" ht="12.75" customHeight="1">
      <c r="A30" s="13" t="s">
        <v>649</v>
      </c>
      <c r="B30" s="13"/>
      <c r="E30" s="23"/>
      <c r="K30" s="17"/>
      <c r="L30" s="17"/>
      <c r="M30" s="149"/>
    </row>
    <row r="31" spans="1:13" ht="22.5" customHeight="1">
      <c r="A31" s="273" t="s">
        <v>1011</v>
      </c>
      <c r="B31" s="35"/>
      <c r="C31" s="35"/>
      <c r="D31" s="35"/>
      <c r="E31" s="35"/>
      <c r="F31" s="35"/>
      <c r="G31" s="372"/>
      <c r="H31" s="372"/>
      <c r="I31" s="372"/>
      <c r="J31" s="372"/>
      <c r="K31" s="372"/>
      <c r="L31" s="372"/>
      <c r="M31" s="372"/>
    </row>
    <row r="32" spans="1:13" ht="15" customHeight="1">
      <c r="A32" s="34"/>
      <c r="B32" s="34"/>
      <c r="C32" s="34"/>
      <c r="D32" s="34"/>
      <c r="E32" s="34"/>
      <c r="F32" s="34"/>
      <c r="G32" s="363" t="s">
        <v>694</v>
      </c>
      <c r="H32" s="363"/>
      <c r="I32" s="363"/>
      <c r="J32" s="363"/>
      <c r="K32" s="363"/>
      <c r="L32" s="363"/>
      <c r="M32" s="363"/>
    </row>
    <row r="33" spans="5:13" s="6" customFormat="1" ht="7.5">
      <c r="E33" s="7"/>
      <c r="G33" s="7"/>
      <c r="H33" s="8"/>
      <c r="I33" s="8"/>
      <c r="J33" s="8"/>
      <c r="K33" s="9"/>
      <c r="L33" s="9"/>
      <c r="M33" s="24"/>
    </row>
    <row r="34" spans="5:13" s="6" customFormat="1" ht="7.5">
      <c r="E34" s="7"/>
      <c r="G34" s="7"/>
      <c r="H34" s="8"/>
      <c r="I34" s="8"/>
      <c r="J34" s="8"/>
      <c r="K34" s="9"/>
      <c r="L34" s="9"/>
      <c r="M34" s="24"/>
    </row>
    <row r="35" spans="5:13" s="6" customFormat="1" ht="7.5">
      <c r="E35" s="7"/>
      <c r="G35" s="7"/>
      <c r="H35" s="8"/>
      <c r="I35" s="8"/>
      <c r="J35" s="8"/>
      <c r="K35" s="9"/>
      <c r="L35" s="9"/>
      <c r="M35" s="24"/>
    </row>
    <row r="36" spans="5:13" s="6" customFormat="1" ht="7.5">
      <c r="E36" s="7"/>
      <c r="G36" s="7"/>
      <c r="H36" s="8"/>
      <c r="I36" s="8"/>
      <c r="J36" s="8"/>
      <c r="K36" s="9"/>
      <c r="L36" s="9"/>
      <c r="M36" s="24"/>
    </row>
    <row r="37" spans="5:13" s="6" customFormat="1" ht="7.5">
      <c r="E37" s="7"/>
      <c r="G37" s="7"/>
      <c r="H37" s="8"/>
      <c r="I37" s="8"/>
      <c r="J37" s="8"/>
      <c r="K37" s="9"/>
      <c r="L37" s="9"/>
      <c r="M37" s="24"/>
    </row>
    <row r="65" ht="9.75">
      <c r="D65" s="31"/>
    </row>
  </sheetData>
  <sheetProtection/>
  <mergeCells count="21">
    <mergeCell ref="A4:M4"/>
    <mergeCell ref="A5:M5"/>
    <mergeCell ref="C6:K6"/>
    <mergeCell ref="C7:K7"/>
    <mergeCell ref="C8:K8"/>
    <mergeCell ref="I10:I11"/>
    <mergeCell ref="J10:J11"/>
    <mergeCell ref="K10:L10"/>
    <mergeCell ref="A10:A12"/>
    <mergeCell ref="B10:B12"/>
    <mergeCell ref="C10:C12"/>
    <mergeCell ref="D10:G10"/>
    <mergeCell ref="H10:H11"/>
    <mergeCell ref="D11:E11"/>
    <mergeCell ref="F11:G11"/>
    <mergeCell ref="G32:M32"/>
    <mergeCell ref="G26:M26"/>
    <mergeCell ref="G27:M27"/>
    <mergeCell ref="G28:M28"/>
    <mergeCell ref="G31:M31"/>
    <mergeCell ref="M10:M11"/>
  </mergeCells>
  <printOptions/>
  <pageMargins left="0.88" right="0" top="0" bottom="0" header="0" footer="0"/>
  <pageSetup horizontalDpi="600" verticalDpi="600" orientation="portrait" paperSize="9"/>
  <headerFooter alignWithMargins="0">
    <oddFooter>&amp;CTrang 24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4:N65"/>
  <sheetViews>
    <sheetView zoomScale="120" zoomScaleNormal="120" workbookViewId="0" topLeftCell="B5">
      <selection activeCell="K13" sqref="K13:K24"/>
    </sheetView>
  </sheetViews>
  <sheetFormatPr defaultColWidth="8.875" defaultRowHeight="12.75"/>
  <cols>
    <col min="1" max="1" width="3.50390625" style="0" customWidth="1"/>
    <col min="2" max="2" width="13.125" style="0" customWidth="1"/>
    <col min="3" max="3" width="24.50390625" style="0" customWidth="1"/>
    <col min="4" max="4" width="5.625" style="0" customWidth="1"/>
    <col min="5" max="5" width="5.625" style="1" customWidth="1"/>
    <col min="6" max="6" width="5.625" style="0" customWidth="1"/>
    <col min="7" max="7" width="5.625" style="1" customWidth="1"/>
    <col min="8" max="8" width="1.12109375" style="2" hidden="1" customWidth="1"/>
    <col min="9" max="9" width="1.625" style="2" hidden="1" customWidth="1"/>
    <col min="10" max="10" width="1.875" style="2" hidden="1" customWidth="1"/>
    <col min="11" max="11" width="20.50390625" style="3" customWidth="1"/>
    <col min="12" max="12" width="9.625" style="26" customWidth="1"/>
  </cols>
  <sheetData>
    <row r="1" ht="12.75"/>
    <row r="2" ht="12.75"/>
    <row r="3" ht="21.75" customHeight="1"/>
    <row r="4" spans="1:12" ht="20.25" customHeight="1">
      <c r="A4" s="348" t="s">
        <v>670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</row>
    <row r="5" spans="1:12" ht="12.75">
      <c r="A5" s="354" t="s">
        <v>671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</row>
    <row r="6" spans="2:12" ht="9.75">
      <c r="B6" s="27"/>
      <c r="C6" s="373" t="s">
        <v>663</v>
      </c>
      <c r="D6" s="373"/>
      <c r="E6" s="373"/>
      <c r="F6" s="373"/>
      <c r="G6" s="373"/>
      <c r="H6" s="373"/>
      <c r="I6" s="373"/>
      <c r="J6" s="373"/>
      <c r="K6" s="373"/>
      <c r="L6" s="27"/>
    </row>
    <row r="7" spans="2:12" ht="9.75">
      <c r="B7" s="27"/>
      <c r="C7" s="373" t="s">
        <v>659</v>
      </c>
      <c r="D7" s="373"/>
      <c r="E7" s="373"/>
      <c r="F7" s="373"/>
      <c r="G7" s="373"/>
      <c r="H7" s="373"/>
      <c r="I7" s="373"/>
      <c r="J7" s="373"/>
      <c r="K7" s="373"/>
      <c r="L7" s="27"/>
    </row>
    <row r="8" spans="3:11" ht="9.75">
      <c r="C8" s="373" t="s">
        <v>662</v>
      </c>
      <c r="D8" s="373"/>
      <c r="E8" s="373"/>
      <c r="F8" s="373"/>
      <c r="G8" s="373"/>
      <c r="H8" s="373"/>
      <c r="I8" s="373"/>
      <c r="J8" s="373"/>
      <c r="K8" s="373"/>
    </row>
    <row r="9" ht="10.5" thickBot="1"/>
    <row r="10" spans="1:12" s="4" customFormat="1" ht="14.25" customHeight="1" thickTop="1">
      <c r="A10" s="365" t="s">
        <v>643</v>
      </c>
      <c r="B10" s="361" t="s">
        <v>644</v>
      </c>
      <c r="C10" s="352" t="s">
        <v>645</v>
      </c>
      <c r="D10" s="368" t="s">
        <v>0</v>
      </c>
      <c r="E10" s="369"/>
      <c r="F10" s="369"/>
      <c r="G10" s="369"/>
      <c r="H10" s="359" t="s">
        <v>1</v>
      </c>
      <c r="I10" s="359" t="s">
        <v>2</v>
      </c>
      <c r="J10" s="370" t="s">
        <v>3</v>
      </c>
      <c r="K10" s="431" t="s">
        <v>650</v>
      </c>
      <c r="L10" s="432" t="s">
        <v>651</v>
      </c>
    </row>
    <row r="11" spans="1:12" s="4" customFormat="1" ht="12.75" customHeight="1">
      <c r="A11" s="366"/>
      <c r="B11" s="362"/>
      <c r="C11" s="353"/>
      <c r="D11" s="357" t="s">
        <v>4</v>
      </c>
      <c r="E11" s="358"/>
      <c r="F11" s="358" t="s">
        <v>646</v>
      </c>
      <c r="G11" s="358"/>
      <c r="H11" s="360"/>
      <c r="I11" s="360"/>
      <c r="J11" s="371"/>
      <c r="K11" s="376"/>
      <c r="L11" s="356"/>
    </row>
    <row r="12" spans="1:12" s="5" customFormat="1" ht="9">
      <c r="A12" s="366"/>
      <c r="B12" s="362"/>
      <c r="C12" s="353"/>
      <c r="D12" s="51" t="s">
        <v>642</v>
      </c>
      <c r="E12" s="52" t="s">
        <v>5</v>
      </c>
      <c r="F12" s="53" t="s">
        <v>642</v>
      </c>
      <c r="G12" s="52" t="s">
        <v>5</v>
      </c>
      <c r="H12" s="54" t="s">
        <v>6</v>
      </c>
      <c r="I12" s="54" t="s">
        <v>6</v>
      </c>
      <c r="J12" s="55" t="s">
        <v>6</v>
      </c>
      <c r="K12" s="56" t="s">
        <v>664</v>
      </c>
      <c r="L12" s="57" t="s">
        <v>652</v>
      </c>
    </row>
    <row r="13" spans="1:14" s="29" customFormat="1" ht="16.5" customHeight="1">
      <c r="A13" s="58">
        <v>1</v>
      </c>
      <c r="B13" s="59">
        <v>20221201</v>
      </c>
      <c r="C13" s="60" t="s">
        <v>630</v>
      </c>
      <c r="D13" s="61">
        <v>1</v>
      </c>
      <c r="E13" s="62">
        <v>0.8</v>
      </c>
      <c r="F13" s="85"/>
      <c r="G13" s="62"/>
      <c r="H13" s="65"/>
      <c r="I13" s="65"/>
      <c r="J13" s="66"/>
      <c r="K13" s="67">
        <v>4755.232919861016</v>
      </c>
      <c r="L13" s="68">
        <v>200</v>
      </c>
      <c r="N13" s="67">
        <v>5166.29501451079</v>
      </c>
    </row>
    <row r="14" spans="1:14" s="29" customFormat="1" ht="16.5" customHeight="1">
      <c r="A14" s="58">
        <v>2</v>
      </c>
      <c r="B14" s="59">
        <v>20221202</v>
      </c>
      <c r="C14" s="60" t="s">
        <v>631</v>
      </c>
      <c r="D14" s="61">
        <v>1</v>
      </c>
      <c r="E14" s="62">
        <v>0.98</v>
      </c>
      <c r="F14" s="85"/>
      <c r="G14" s="62"/>
      <c r="H14" s="65"/>
      <c r="I14" s="65"/>
      <c r="J14" s="66"/>
      <c r="K14" s="67">
        <v>6223.850345731951</v>
      </c>
      <c r="L14" s="68">
        <v>200</v>
      </c>
      <c r="N14" s="67">
        <v>6547.16398811707</v>
      </c>
    </row>
    <row r="15" spans="1:14" s="29" customFormat="1" ht="16.5" customHeight="1">
      <c r="A15" s="58">
        <v>3</v>
      </c>
      <c r="B15" s="59">
        <v>20221203</v>
      </c>
      <c r="C15" s="60" t="s">
        <v>632</v>
      </c>
      <c r="D15" s="61">
        <v>1</v>
      </c>
      <c r="E15" s="62">
        <v>1</v>
      </c>
      <c r="F15" s="85"/>
      <c r="G15" s="62"/>
      <c r="H15" s="65"/>
      <c r="I15" s="65"/>
      <c r="J15" s="66"/>
      <c r="K15" s="67">
        <v>6409.171032546297</v>
      </c>
      <c r="L15" s="68">
        <v>200</v>
      </c>
      <c r="N15" s="67">
        <v>6739.082679431058</v>
      </c>
    </row>
    <row r="16" spans="1:14" s="29" customFormat="1" ht="16.5" customHeight="1">
      <c r="A16" s="58">
        <v>4</v>
      </c>
      <c r="B16" s="59">
        <v>20221204</v>
      </c>
      <c r="C16" s="60" t="s">
        <v>633</v>
      </c>
      <c r="D16" s="61">
        <v>1</v>
      </c>
      <c r="E16" s="62">
        <v>1.2</v>
      </c>
      <c r="F16" s="85"/>
      <c r="G16" s="62"/>
      <c r="H16" s="65"/>
      <c r="I16" s="65"/>
      <c r="J16" s="66"/>
      <c r="K16" s="67">
        <v>8454.026959039415</v>
      </c>
      <c r="L16" s="68">
        <v>200</v>
      </c>
      <c r="N16" s="67">
        <v>8855.549966008579</v>
      </c>
    </row>
    <row r="17" spans="1:14" s="29" customFormat="1" ht="16.5" customHeight="1">
      <c r="A17" s="58">
        <v>5</v>
      </c>
      <c r="B17" s="59">
        <v>20221205</v>
      </c>
      <c r="C17" s="60" t="s">
        <v>634</v>
      </c>
      <c r="D17" s="61">
        <v>1</v>
      </c>
      <c r="E17" s="62">
        <v>1.38</v>
      </c>
      <c r="F17" s="85"/>
      <c r="G17" s="62"/>
      <c r="H17" s="65"/>
      <c r="I17" s="65"/>
      <c r="J17" s="66"/>
      <c r="K17" s="67">
        <v>10487.280391466053</v>
      </c>
      <c r="L17" s="68">
        <v>200</v>
      </c>
      <c r="N17" s="67">
        <v>10855.013715300347</v>
      </c>
    </row>
    <row r="18" spans="1:14" s="29" customFormat="1" ht="16.5" customHeight="1">
      <c r="A18" s="58">
        <v>6</v>
      </c>
      <c r="B18" s="59">
        <v>20221206</v>
      </c>
      <c r="C18" s="60" t="s">
        <v>635</v>
      </c>
      <c r="D18" s="61">
        <v>1</v>
      </c>
      <c r="E18" s="62">
        <v>1.75</v>
      </c>
      <c r="F18" s="85"/>
      <c r="G18" s="62"/>
      <c r="H18" s="65"/>
      <c r="I18" s="65"/>
      <c r="J18" s="66"/>
      <c r="K18" s="67">
        <v>15957.085630383855</v>
      </c>
      <c r="L18" s="68">
        <v>200</v>
      </c>
      <c r="N18" s="67">
        <v>16471.22114953972</v>
      </c>
    </row>
    <row r="19" spans="1:14" s="29" customFormat="1" ht="16.5" customHeight="1">
      <c r="A19" s="58">
        <v>7</v>
      </c>
      <c r="B19" s="59">
        <v>20221207</v>
      </c>
      <c r="C19" s="60" t="s">
        <v>636</v>
      </c>
      <c r="D19" s="61">
        <v>1</v>
      </c>
      <c r="E19" s="62">
        <v>2</v>
      </c>
      <c r="F19" s="85"/>
      <c r="G19" s="62"/>
      <c r="H19" s="65"/>
      <c r="I19" s="65"/>
      <c r="J19" s="66"/>
      <c r="K19" s="67">
        <v>20151.369138340826</v>
      </c>
      <c r="L19" s="68">
        <v>200</v>
      </c>
      <c r="N19" s="67">
        <v>20763.605679914184</v>
      </c>
    </row>
    <row r="20" spans="1:14" s="29" customFormat="1" ht="16.5" customHeight="1">
      <c r="A20" s="58">
        <v>8</v>
      </c>
      <c r="B20" s="59">
        <v>20221208</v>
      </c>
      <c r="C20" s="60" t="s">
        <v>637</v>
      </c>
      <c r="D20" s="61">
        <v>1</v>
      </c>
      <c r="E20" s="62">
        <v>2.25</v>
      </c>
      <c r="F20" s="85"/>
      <c r="G20" s="62"/>
      <c r="H20" s="65"/>
      <c r="I20" s="65"/>
      <c r="J20" s="66"/>
      <c r="K20" s="67">
        <v>24875.299503594608</v>
      </c>
      <c r="L20" s="68">
        <v>200</v>
      </c>
      <c r="N20" s="67">
        <v>25596.202690228572</v>
      </c>
    </row>
    <row r="21" spans="1:14" s="29" customFormat="1" ht="16.5" customHeight="1">
      <c r="A21" s="58">
        <v>9</v>
      </c>
      <c r="B21" s="59">
        <v>20221209</v>
      </c>
      <c r="C21" s="60" t="s">
        <v>638</v>
      </c>
      <c r="D21" s="61">
        <v>1</v>
      </c>
      <c r="E21" s="62">
        <v>2.78</v>
      </c>
      <c r="F21" s="85"/>
      <c r="G21" s="62"/>
      <c r="H21" s="65"/>
      <c r="I21" s="65"/>
      <c r="J21" s="66"/>
      <c r="K21" s="67">
        <v>36641.70503083019</v>
      </c>
      <c r="L21" s="68">
        <v>200</v>
      </c>
      <c r="N21" s="67">
        <v>37627.92437556143</v>
      </c>
    </row>
    <row r="22" spans="1:14" s="29" customFormat="1" ht="16.5" customHeight="1">
      <c r="A22" s="58">
        <v>10</v>
      </c>
      <c r="B22" s="59">
        <v>20221210</v>
      </c>
      <c r="C22" s="60" t="s">
        <v>639</v>
      </c>
      <c r="D22" s="61">
        <v>1</v>
      </c>
      <c r="E22" s="62">
        <v>3</v>
      </c>
      <c r="F22" s="85"/>
      <c r="G22" s="62"/>
      <c r="H22" s="65"/>
      <c r="I22" s="65"/>
      <c r="J22" s="66"/>
      <c r="K22" s="67">
        <v>42225.027209396365</v>
      </c>
      <c r="L22" s="68">
        <v>200</v>
      </c>
      <c r="N22" s="67">
        <v>43335.32460557807</v>
      </c>
    </row>
    <row r="23" spans="1:14" s="29" customFormat="1" ht="16.5" customHeight="1">
      <c r="A23" s="58">
        <v>11</v>
      </c>
      <c r="B23" s="59">
        <v>20221211</v>
      </c>
      <c r="C23" s="60" t="s">
        <v>640</v>
      </c>
      <c r="D23" s="61">
        <v>1</v>
      </c>
      <c r="E23" s="62">
        <v>3.19</v>
      </c>
      <c r="F23" s="85"/>
      <c r="G23" s="62"/>
      <c r="H23" s="65"/>
      <c r="I23" s="65"/>
      <c r="J23" s="66"/>
      <c r="K23" s="67">
        <v>48097.763490792335</v>
      </c>
      <c r="L23" s="68">
        <v>200</v>
      </c>
      <c r="N23" s="67">
        <v>49381.825785391244</v>
      </c>
    </row>
    <row r="24" spans="1:14" s="29" customFormat="1" ht="16.5" customHeight="1" thickBot="1">
      <c r="A24" s="69">
        <v>12</v>
      </c>
      <c r="B24" s="70">
        <v>20221212</v>
      </c>
      <c r="C24" s="71" t="s">
        <v>641</v>
      </c>
      <c r="D24" s="72">
        <v>1</v>
      </c>
      <c r="E24" s="73">
        <v>3.7</v>
      </c>
      <c r="F24" s="86"/>
      <c r="G24" s="73"/>
      <c r="H24" s="76"/>
      <c r="I24" s="76"/>
      <c r="J24" s="77"/>
      <c r="K24" s="78">
        <v>64036.464044296015</v>
      </c>
      <c r="L24" s="79">
        <v>200</v>
      </c>
      <c r="N24" s="78">
        <v>65707.84400546337</v>
      </c>
    </row>
    <row r="25" spans="5:12" s="6" customFormat="1" ht="12" customHeight="1" thickTop="1">
      <c r="E25" s="7"/>
      <c r="G25" s="7"/>
      <c r="H25" s="8"/>
      <c r="I25" s="8"/>
      <c r="J25" s="8"/>
      <c r="K25" s="9"/>
      <c r="L25" s="24"/>
    </row>
    <row r="26" spans="2:12" s="10" customFormat="1" ht="12.75" customHeight="1">
      <c r="B26" s="36" t="s">
        <v>669</v>
      </c>
      <c r="D26" s="11"/>
      <c r="E26" s="11"/>
      <c r="F26" s="11"/>
      <c r="G26" s="372" t="str">
        <f>'CVV 3+'!$G$62:$M$62</f>
        <v>CADI-SUN, ngµy 01 th¸ng 07 n¨m 2015</v>
      </c>
      <c r="H26" s="372"/>
      <c r="I26" s="372"/>
      <c r="J26" s="372"/>
      <c r="K26" s="372"/>
      <c r="L26" s="372"/>
    </row>
    <row r="27" spans="1:12" s="10" customFormat="1" ht="12.75" customHeight="1">
      <c r="A27" s="32" t="s">
        <v>668</v>
      </c>
      <c r="B27" s="33"/>
      <c r="D27" s="11"/>
      <c r="E27" s="11"/>
      <c r="F27" s="11"/>
      <c r="G27" s="367" t="s">
        <v>667</v>
      </c>
      <c r="H27" s="367"/>
      <c r="I27" s="367"/>
      <c r="J27" s="367"/>
      <c r="K27" s="367"/>
      <c r="L27" s="367"/>
    </row>
    <row r="28" spans="1:12" s="10" customFormat="1" ht="12.75" customHeight="1">
      <c r="A28" s="13" t="s">
        <v>647</v>
      </c>
      <c r="B28" s="13"/>
      <c r="C28" s="12"/>
      <c r="D28" s="12"/>
      <c r="E28" s="14"/>
      <c r="F28" s="15"/>
      <c r="G28" s="364"/>
      <c r="H28" s="364"/>
      <c r="I28" s="364"/>
      <c r="J28" s="364"/>
      <c r="K28" s="364"/>
      <c r="L28" s="364"/>
    </row>
    <row r="29" spans="1:12" s="4" customFormat="1" ht="12.75" customHeight="1">
      <c r="A29" s="13" t="s">
        <v>648</v>
      </c>
      <c r="B29" s="13"/>
      <c r="C29" s="18"/>
      <c r="D29" s="19"/>
      <c r="E29" s="19"/>
      <c r="F29" s="19"/>
      <c r="G29" s="20"/>
      <c r="H29" s="20"/>
      <c r="I29" s="20"/>
      <c r="J29" s="16"/>
      <c r="K29" s="21"/>
      <c r="L29" s="25"/>
    </row>
    <row r="30" spans="1:12" s="10" customFormat="1" ht="12.75" customHeight="1">
      <c r="A30" s="13" t="s">
        <v>649</v>
      </c>
      <c r="B30" s="13"/>
      <c r="E30" s="23"/>
      <c r="K30" s="17"/>
      <c r="L30" s="149"/>
    </row>
    <row r="31" spans="1:12" ht="22.5" customHeight="1">
      <c r="A31" s="433" t="s">
        <v>665</v>
      </c>
      <c r="B31" s="433"/>
      <c r="C31" s="433"/>
      <c r="D31" s="433"/>
      <c r="E31" s="35"/>
      <c r="F31" s="35"/>
      <c r="G31" s="372"/>
      <c r="H31" s="372"/>
      <c r="I31" s="372"/>
      <c r="J31" s="372"/>
      <c r="K31" s="372"/>
      <c r="L31" s="372"/>
    </row>
    <row r="32" spans="1:12" ht="15" customHeight="1">
      <c r="A32" s="34" t="s">
        <v>666</v>
      </c>
      <c r="B32" s="34"/>
      <c r="C32" s="34"/>
      <c r="D32" s="34"/>
      <c r="E32" s="34"/>
      <c r="F32" s="34"/>
      <c r="G32" s="363" t="e">
        <f>'CVV 3+'!#REF!</f>
        <v>#REF!</v>
      </c>
      <c r="H32" s="363"/>
      <c r="I32" s="363"/>
      <c r="J32" s="363"/>
      <c r="K32" s="363"/>
      <c r="L32" s="363"/>
    </row>
    <row r="33" spans="5:12" s="6" customFormat="1" ht="7.5">
      <c r="E33" s="7"/>
      <c r="G33" s="7"/>
      <c r="H33" s="8"/>
      <c r="I33" s="8"/>
      <c r="J33" s="8"/>
      <c r="K33" s="9"/>
      <c r="L33" s="24"/>
    </row>
    <row r="34" spans="5:12" s="6" customFormat="1" ht="7.5">
      <c r="E34" s="7"/>
      <c r="G34" s="7"/>
      <c r="H34" s="8"/>
      <c r="I34" s="8"/>
      <c r="J34" s="8"/>
      <c r="K34" s="9"/>
      <c r="L34" s="24"/>
    </row>
    <row r="35" spans="5:12" s="6" customFormat="1" ht="7.5">
      <c r="E35" s="7"/>
      <c r="G35" s="7"/>
      <c r="H35" s="8"/>
      <c r="I35" s="8"/>
      <c r="J35" s="8"/>
      <c r="K35" s="9"/>
      <c r="L35" s="24"/>
    </row>
    <row r="36" spans="5:12" s="6" customFormat="1" ht="7.5">
      <c r="E36" s="7"/>
      <c r="G36" s="7"/>
      <c r="H36" s="8"/>
      <c r="I36" s="8"/>
      <c r="J36" s="8"/>
      <c r="K36" s="9"/>
      <c r="L36" s="24"/>
    </row>
    <row r="37" spans="5:12" s="6" customFormat="1" ht="7.5">
      <c r="E37" s="7"/>
      <c r="G37" s="7"/>
      <c r="H37" s="8"/>
      <c r="I37" s="8"/>
      <c r="J37" s="8"/>
      <c r="K37" s="9"/>
      <c r="L37" s="24"/>
    </row>
    <row r="65" ht="9.75">
      <c r="D65" s="31"/>
    </row>
  </sheetData>
  <sheetProtection/>
  <mergeCells count="22">
    <mergeCell ref="A4:L4"/>
    <mergeCell ref="A5:L5"/>
    <mergeCell ref="C6:K6"/>
    <mergeCell ref="C7:K7"/>
    <mergeCell ref="C8:K8"/>
    <mergeCell ref="I10:I11"/>
    <mergeCell ref="J10:J11"/>
    <mergeCell ref="A31:D31"/>
    <mergeCell ref="A10:A12"/>
    <mergeCell ref="B10:B12"/>
    <mergeCell ref="C10:C12"/>
    <mergeCell ref="D10:G10"/>
    <mergeCell ref="H10:H11"/>
    <mergeCell ref="D11:E11"/>
    <mergeCell ref="F11:G11"/>
    <mergeCell ref="G32:L32"/>
    <mergeCell ref="G26:L26"/>
    <mergeCell ref="G27:L27"/>
    <mergeCell ref="G28:L28"/>
    <mergeCell ref="G31:L31"/>
    <mergeCell ref="K10:K11"/>
    <mergeCell ref="L10:L11"/>
  </mergeCells>
  <printOptions/>
  <pageMargins left="1.2" right="0" top="0" bottom="0" header="0" footer="0"/>
  <pageSetup horizontalDpi="600" verticalDpi="600" orientation="portrait" paperSize="9"/>
  <headerFooter alignWithMargins="0">
    <oddFooter>&amp;CTrang 25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4:O67"/>
  <sheetViews>
    <sheetView workbookViewId="0" topLeftCell="A1">
      <selection activeCell="A5" sqref="A5:L5"/>
    </sheetView>
  </sheetViews>
  <sheetFormatPr defaultColWidth="8.875" defaultRowHeight="12.75"/>
  <cols>
    <col min="1" max="1" width="3.50390625" style="0" customWidth="1"/>
    <col min="2" max="2" width="13.125" style="0" customWidth="1"/>
    <col min="3" max="3" width="24.50390625" style="0" customWidth="1"/>
    <col min="4" max="4" width="5.625" style="0" customWidth="1"/>
    <col min="5" max="5" width="5.625" style="1" customWidth="1"/>
    <col min="6" max="6" width="5.625" style="0" customWidth="1"/>
    <col min="7" max="7" width="5.625" style="1" customWidth="1"/>
    <col min="8" max="8" width="1.37890625" style="2" hidden="1" customWidth="1"/>
    <col min="9" max="9" width="1.4921875" style="2" hidden="1" customWidth="1"/>
    <col min="10" max="10" width="1.875" style="2" hidden="1" customWidth="1"/>
    <col min="11" max="11" width="20.50390625" style="3" customWidth="1"/>
    <col min="12" max="12" width="9.625" style="26" customWidth="1"/>
  </cols>
  <sheetData>
    <row r="1" ht="12.75"/>
    <row r="2" ht="12.75"/>
    <row r="3" ht="21.75" customHeight="1"/>
    <row r="4" spans="1:12" ht="21.75" customHeight="1">
      <c r="A4" s="348" t="s">
        <v>670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</row>
    <row r="5" spans="1:12" ht="10.5">
      <c r="A5" s="354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</row>
    <row r="6" spans="2:12" ht="9.75">
      <c r="B6" s="27"/>
      <c r="C6" s="373" t="s">
        <v>867</v>
      </c>
      <c r="D6" s="373"/>
      <c r="E6" s="373"/>
      <c r="F6" s="373"/>
      <c r="G6" s="373"/>
      <c r="H6" s="373"/>
      <c r="I6" s="373"/>
      <c r="J6" s="373"/>
      <c r="K6" s="373"/>
      <c r="L6" s="27"/>
    </row>
    <row r="7" spans="2:12" ht="9.75">
      <c r="B7" s="27"/>
      <c r="C7" s="373" t="s">
        <v>868</v>
      </c>
      <c r="D7" s="373"/>
      <c r="E7" s="373"/>
      <c r="F7" s="373"/>
      <c r="G7" s="373"/>
      <c r="H7" s="373"/>
      <c r="I7" s="373"/>
      <c r="J7" s="373"/>
      <c r="K7" s="373"/>
      <c r="L7" s="27"/>
    </row>
    <row r="8" spans="3:11" ht="9.75">
      <c r="C8" s="373" t="s">
        <v>658</v>
      </c>
      <c r="D8" s="373"/>
      <c r="E8" s="373"/>
      <c r="F8" s="373"/>
      <c r="G8" s="373"/>
      <c r="H8" s="373"/>
      <c r="I8" s="373"/>
      <c r="J8" s="373"/>
      <c r="K8" s="373"/>
    </row>
    <row r="9" ht="10.5" thickBot="1"/>
    <row r="10" spans="1:12" s="4" customFormat="1" ht="28.5" customHeight="1" thickTop="1">
      <c r="A10" s="87" t="s">
        <v>643</v>
      </c>
      <c r="B10" s="89" t="s">
        <v>644</v>
      </c>
      <c r="C10" s="90" t="s">
        <v>645</v>
      </c>
      <c r="D10" s="391" t="s">
        <v>0</v>
      </c>
      <c r="E10" s="391"/>
      <c r="F10" s="391"/>
      <c r="G10" s="368"/>
      <c r="H10" s="83" t="s">
        <v>1</v>
      </c>
      <c r="I10" s="83" t="s">
        <v>2</v>
      </c>
      <c r="J10" s="93" t="s">
        <v>3</v>
      </c>
      <c r="K10" s="431" t="s">
        <v>650</v>
      </c>
      <c r="L10" s="95" t="s">
        <v>651</v>
      </c>
    </row>
    <row r="11" spans="1:12" s="4" customFormat="1" ht="12.75" customHeight="1">
      <c r="A11" s="88"/>
      <c r="B11" s="91"/>
      <c r="C11" s="92"/>
      <c r="D11" s="384" t="s">
        <v>4</v>
      </c>
      <c r="E11" s="357"/>
      <c r="F11" s="377" t="s">
        <v>646</v>
      </c>
      <c r="G11" s="357"/>
      <c r="H11" s="84"/>
      <c r="I11" s="84"/>
      <c r="J11" s="94"/>
      <c r="K11" s="376"/>
      <c r="L11" s="96"/>
    </row>
    <row r="12" spans="1:12" s="5" customFormat="1" ht="10.5" customHeight="1">
      <c r="A12" s="88"/>
      <c r="B12" s="91"/>
      <c r="C12" s="92"/>
      <c r="D12" s="51" t="s">
        <v>642</v>
      </c>
      <c r="E12" s="52" t="s">
        <v>5</v>
      </c>
      <c r="F12" s="53" t="s">
        <v>642</v>
      </c>
      <c r="G12" s="52" t="s">
        <v>5</v>
      </c>
      <c r="H12" s="54" t="s">
        <v>6</v>
      </c>
      <c r="I12" s="54" t="s">
        <v>6</v>
      </c>
      <c r="J12" s="55" t="s">
        <v>6</v>
      </c>
      <c r="K12" s="56" t="s">
        <v>664</v>
      </c>
      <c r="L12" s="57" t="s">
        <v>652</v>
      </c>
    </row>
    <row r="13" spans="1:15" s="29" customFormat="1" ht="12.75" customHeight="1">
      <c r="A13" s="58">
        <v>1</v>
      </c>
      <c r="B13" s="59">
        <v>225312501</v>
      </c>
      <c r="C13" s="60" t="s">
        <v>697</v>
      </c>
      <c r="D13" s="61">
        <v>7</v>
      </c>
      <c r="E13" s="62">
        <v>0.37</v>
      </c>
      <c r="F13" s="63"/>
      <c r="G13" s="64"/>
      <c r="H13" s="65"/>
      <c r="I13" s="65"/>
      <c r="J13" s="66"/>
      <c r="K13" s="67">
        <v>7796.157899657844</v>
      </c>
      <c r="L13" s="68">
        <v>200</v>
      </c>
      <c r="N13" s="29">
        <v>4465.584648021485</v>
      </c>
      <c r="O13" s="29">
        <f>(K13-N13)/N13</f>
        <v>0.7458314003994969</v>
      </c>
    </row>
    <row r="14" spans="1:15" s="29" customFormat="1" ht="12.75" customHeight="1">
      <c r="A14" s="58">
        <v>2</v>
      </c>
      <c r="B14" s="59">
        <v>225312502</v>
      </c>
      <c r="C14" s="60" t="s">
        <v>698</v>
      </c>
      <c r="D14" s="61">
        <v>7</v>
      </c>
      <c r="E14" s="62">
        <v>0.42</v>
      </c>
      <c r="F14" s="63"/>
      <c r="G14" s="64"/>
      <c r="H14" s="65"/>
      <c r="I14" s="65"/>
      <c r="J14" s="66"/>
      <c r="K14" s="67">
        <v>8781.834493815177</v>
      </c>
      <c r="L14" s="68">
        <v>200</v>
      </c>
      <c r="N14" s="29">
        <v>5295.216191155408</v>
      </c>
      <c r="O14" s="29">
        <f aca="true" t="shared" si="0" ref="O14:O54">(K14-N14)/N14</f>
        <v>0.6584468276259359</v>
      </c>
    </row>
    <row r="15" spans="1:15" s="29" customFormat="1" ht="12.75" customHeight="1">
      <c r="A15" s="58">
        <v>3</v>
      </c>
      <c r="B15" s="59">
        <v>225312503</v>
      </c>
      <c r="C15" s="60" t="s">
        <v>699</v>
      </c>
      <c r="D15" s="61">
        <v>7</v>
      </c>
      <c r="E15" s="62">
        <v>0.45</v>
      </c>
      <c r="F15" s="63"/>
      <c r="G15" s="64"/>
      <c r="H15" s="65"/>
      <c r="I15" s="65"/>
      <c r="J15" s="66"/>
      <c r="K15" s="67">
        <v>9424.516158219281</v>
      </c>
      <c r="L15" s="68">
        <v>200</v>
      </c>
      <c r="N15" s="29">
        <v>5835.722602148931</v>
      </c>
      <c r="O15" s="29">
        <f t="shared" si="0"/>
        <v>0.6149698676131079</v>
      </c>
    </row>
    <row r="16" spans="1:15" s="29" customFormat="1" ht="12.75" customHeight="1">
      <c r="A16" s="58">
        <v>4</v>
      </c>
      <c r="B16" s="59">
        <v>225312504</v>
      </c>
      <c r="C16" s="60" t="s">
        <v>700</v>
      </c>
      <c r="D16" s="61">
        <v>7</v>
      </c>
      <c r="E16" s="62">
        <v>0.52</v>
      </c>
      <c r="F16" s="63"/>
      <c r="G16" s="64"/>
      <c r="H16" s="65"/>
      <c r="I16" s="65"/>
      <c r="J16" s="66"/>
      <c r="K16" s="67">
        <v>11018.031652115847</v>
      </c>
      <c r="L16" s="68">
        <v>200</v>
      </c>
      <c r="N16" s="29">
        <v>7215.464760855647</v>
      </c>
      <c r="O16" s="29">
        <f t="shared" si="0"/>
        <v>0.5270023508242139</v>
      </c>
    </row>
    <row r="17" spans="1:15" s="29" customFormat="1" ht="12.75" customHeight="1">
      <c r="A17" s="58">
        <v>5</v>
      </c>
      <c r="B17" s="59">
        <v>225312505</v>
      </c>
      <c r="C17" s="60" t="s">
        <v>701</v>
      </c>
      <c r="D17" s="61">
        <v>7</v>
      </c>
      <c r="E17" s="62">
        <v>0.6</v>
      </c>
      <c r="F17" s="63"/>
      <c r="G17" s="64"/>
      <c r="H17" s="65"/>
      <c r="I17" s="65"/>
      <c r="J17" s="66"/>
      <c r="K17" s="67">
        <v>12986.881740929999</v>
      </c>
      <c r="L17" s="68">
        <v>200</v>
      </c>
      <c r="N17" s="29">
        <v>9019.542052875908</v>
      </c>
      <c r="O17" s="29">
        <f t="shared" si="0"/>
        <v>0.4398604346868246</v>
      </c>
    </row>
    <row r="18" spans="1:15" s="29" customFormat="1" ht="12.75" customHeight="1">
      <c r="A18" s="58">
        <v>6</v>
      </c>
      <c r="B18" s="59">
        <v>225312506</v>
      </c>
      <c r="C18" s="60" t="s">
        <v>702</v>
      </c>
      <c r="D18" s="61">
        <v>7</v>
      </c>
      <c r="E18" s="62">
        <v>0.67</v>
      </c>
      <c r="F18" s="63"/>
      <c r="G18" s="64"/>
      <c r="H18" s="65"/>
      <c r="I18" s="65"/>
      <c r="J18" s="66"/>
      <c r="K18" s="67">
        <v>14906.5979875595</v>
      </c>
      <c r="L18" s="68">
        <v>200</v>
      </c>
      <c r="N18" s="29">
        <v>10798.186570976935</v>
      </c>
      <c r="O18" s="29">
        <f t="shared" si="0"/>
        <v>0.38047234964665627</v>
      </c>
    </row>
    <row r="19" spans="1:15" s="29" customFormat="1" ht="12.75" customHeight="1">
      <c r="A19" s="58">
        <v>7</v>
      </c>
      <c r="B19" s="59">
        <v>225312507</v>
      </c>
      <c r="C19" s="60" t="s">
        <v>703</v>
      </c>
      <c r="D19" s="61">
        <v>7</v>
      </c>
      <c r="E19" s="62">
        <v>0.75</v>
      </c>
      <c r="F19" s="63"/>
      <c r="G19" s="64"/>
      <c r="H19" s="65"/>
      <c r="I19" s="65"/>
      <c r="J19" s="66"/>
      <c r="K19" s="67">
        <v>16678.979715681806</v>
      </c>
      <c r="L19" s="68">
        <v>200</v>
      </c>
      <c r="N19" s="29">
        <v>12570.831758429797</v>
      </c>
      <c r="O19" s="29">
        <f t="shared" si="0"/>
        <v>0.3268000110252969</v>
      </c>
    </row>
    <row r="20" spans="1:15" s="29" customFormat="1" ht="12.75" customHeight="1">
      <c r="A20" s="58">
        <v>8</v>
      </c>
      <c r="B20" s="59">
        <v>225312508</v>
      </c>
      <c r="C20" s="60" t="s">
        <v>704</v>
      </c>
      <c r="D20" s="61">
        <v>7</v>
      </c>
      <c r="E20" s="62">
        <v>0.8</v>
      </c>
      <c r="F20" s="63"/>
      <c r="G20" s="64"/>
      <c r="H20" s="65"/>
      <c r="I20" s="65"/>
      <c r="J20" s="66"/>
      <c r="K20" s="67">
        <v>18256.870518634136</v>
      </c>
      <c r="L20" s="68">
        <v>200</v>
      </c>
      <c r="N20" s="29">
        <v>14049.317082083031</v>
      </c>
      <c r="O20" s="29">
        <f t="shared" si="0"/>
        <v>0.2994845523073118</v>
      </c>
    </row>
    <row r="21" spans="1:15" s="29" customFormat="1" ht="12.75" customHeight="1">
      <c r="A21" s="58">
        <v>9</v>
      </c>
      <c r="B21" s="59">
        <v>225312509</v>
      </c>
      <c r="C21" s="60" t="s">
        <v>705</v>
      </c>
      <c r="D21" s="61">
        <v>7</v>
      </c>
      <c r="E21" s="62">
        <v>0.85</v>
      </c>
      <c r="F21" s="63"/>
      <c r="G21" s="64"/>
      <c r="H21" s="65"/>
      <c r="I21" s="65"/>
      <c r="J21" s="66"/>
      <c r="K21" s="67">
        <v>19908.40691822544</v>
      </c>
      <c r="L21" s="68">
        <v>200</v>
      </c>
      <c r="N21" s="29">
        <v>15612.512726004466</v>
      </c>
      <c r="O21" s="29">
        <f t="shared" si="0"/>
        <v>0.27515712990040725</v>
      </c>
    </row>
    <row r="22" spans="1:15" s="29" customFormat="1" ht="12.75" customHeight="1">
      <c r="A22" s="58">
        <v>10</v>
      </c>
      <c r="B22" s="59">
        <v>225312510</v>
      </c>
      <c r="C22" s="60" t="s">
        <v>706</v>
      </c>
      <c r="D22" s="61">
        <v>7</v>
      </c>
      <c r="E22" s="62">
        <v>0.95</v>
      </c>
      <c r="F22" s="63"/>
      <c r="G22" s="64"/>
      <c r="H22" s="65"/>
      <c r="I22" s="65"/>
      <c r="J22" s="66"/>
      <c r="K22" s="67">
        <v>23525.575783686196</v>
      </c>
      <c r="L22" s="68">
        <v>200</v>
      </c>
      <c r="N22" s="29">
        <v>19011.32419867135</v>
      </c>
      <c r="O22" s="29">
        <f t="shared" si="0"/>
        <v>0.23745066560541497</v>
      </c>
    </row>
    <row r="23" spans="1:15" s="29" customFormat="1" ht="12.75" customHeight="1">
      <c r="A23" s="58">
        <v>11</v>
      </c>
      <c r="B23" s="59">
        <v>225312511</v>
      </c>
      <c r="C23" s="60" t="s">
        <v>707</v>
      </c>
      <c r="D23" s="61">
        <v>7</v>
      </c>
      <c r="E23" s="62">
        <v>1</v>
      </c>
      <c r="F23" s="63"/>
      <c r="G23" s="64"/>
      <c r="H23" s="65"/>
      <c r="I23" s="65"/>
      <c r="J23" s="66"/>
      <c r="K23" s="67">
        <v>25460.983502326777</v>
      </c>
      <c r="L23" s="68">
        <v>200</v>
      </c>
      <c r="N23" s="29">
        <v>20843.43686430019</v>
      </c>
      <c r="O23" s="29">
        <f t="shared" si="0"/>
        <v>0.22153480100661022</v>
      </c>
    </row>
    <row r="24" spans="1:15" s="29" customFormat="1" ht="12.75" customHeight="1">
      <c r="A24" s="58">
        <v>12</v>
      </c>
      <c r="B24" s="59">
        <v>225312512</v>
      </c>
      <c r="C24" s="60" t="s">
        <v>708</v>
      </c>
      <c r="D24" s="61">
        <v>7</v>
      </c>
      <c r="E24" s="62">
        <v>1.05</v>
      </c>
      <c r="F24" s="63"/>
      <c r="G24" s="64"/>
      <c r="H24" s="65"/>
      <c r="I24" s="65"/>
      <c r="J24" s="66"/>
      <c r="K24" s="67">
        <v>27477.328788322422</v>
      </c>
      <c r="L24" s="68">
        <v>200</v>
      </c>
      <c r="N24" s="29">
        <v>22758.90417720503</v>
      </c>
      <c r="O24" s="29">
        <f t="shared" si="0"/>
        <v>0.20732213530049018</v>
      </c>
    </row>
    <row r="25" spans="1:15" s="29" customFormat="1" ht="12.75" customHeight="1">
      <c r="A25" s="58">
        <v>13</v>
      </c>
      <c r="B25" s="59">
        <v>225312513</v>
      </c>
      <c r="C25" s="60" t="s">
        <v>709</v>
      </c>
      <c r="D25" s="61">
        <v>7</v>
      </c>
      <c r="E25" s="62">
        <v>1.13</v>
      </c>
      <c r="F25" s="63"/>
      <c r="G25" s="64"/>
      <c r="H25" s="65"/>
      <c r="I25" s="65"/>
      <c r="J25" s="66"/>
      <c r="K25" s="67">
        <v>30908.62733353862</v>
      </c>
      <c r="L25" s="68">
        <v>200</v>
      </c>
      <c r="N25" s="29">
        <v>26025.19077278469</v>
      </c>
      <c r="O25" s="29">
        <f t="shared" si="0"/>
        <v>0.18764268063927841</v>
      </c>
    </row>
    <row r="26" spans="1:15" s="29" customFormat="1" ht="12.75" customHeight="1">
      <c r="A26" s="58">
        <v>14</v>
      </c>
      <c r="B26" s="59">
        <v>225312514</v>
      </c>
      <c r="C26" s="60" t="s">
        <v>710</v>
      </c>
      <c r="D26" s="61">
        <v>7</v>
      </c>
      <c r="E26" s="62">
        <v>1.2</v>
      </c>
      <c r="F26" s="63"/>
      <c r="G26" s="64"/>
      <c r="H26" s="65"/>
      <c r="I26" s="65"/>
      <c r="J26" s="66"/>
      <c r="K26" s="67">
        <v>34082.83307693966</v>
      </c>
      <c r="L26" s="68">
        <v>200</v>
      </c>
      <c r="N26" s="29">
        <v>29058.64041780647</v>
      </c>
      <c r="O26" s="29">
        <f t="shared" si="0"/>
        <v>0.17289840773329793</v>
      </c>
    </row>
    <row r="27" spans="1:15" s="29" customFormat="1" ht="12.75" customHeight="1">
      <c r="A27" s="58">
        <v>15</v>
      </c>
      <c r="B27" s="59">
        <v>225312515</v>
      </c>
      <c r="C27" s="60" t="s">
        <v>711</v>
      </c>
      <c r="D27" s="61">
        <v>7</v>
      </c>
      <c r="E27" s="62">
        <v>1.35</v>
      </c>
      <c r="F27" s="63"/>
      <c r="G27" s="64"/>
      <c r="H27" s="65"/>
      <c r="I27" s="65"/>
      <c r="J27" s="66"/>
      <c r="K27" s="67">
        <v>41519.741371227814</v>
      </c>
      <c r="L27" s="68">
        <v>200</v>
      </c>
      <c r="N27" s="29">
        <v>36162.09206236294</v>
      </c>
      <c r="O27" s="29">
        <f t="shared" si="0"/>
        <v>0.14815650874472072</v>
      </c>
    </row>
    <row r="28" spans="1:15" s="29" customFormat="1" ht="12.75" customHeight="1">
      <c r="A28" s="58">
        <v>16</v>
      </c>
      <c r="B28" s="59">
        <v>225312516</v>
      </c>
      <c r="C28" s="60" t="s">
        <v>712</v>
      </c>
      <c r="D28" s="61">
        <v>7</v>
      </c>
      <c r="E28" s="62">
        <v>1.4</v>
      </c>
      <c r="F28" s="63"/>
      <c r="G28" s="64"/>
      <c r="H28" s="65"/>
      <c r="I28" s="65"/>
      <c r="J28" s="66"/>
      <c r="K28" s="67">
        <v>44162.058127287266</v>
      </c>
      <c r="L28" s="68">
        <v>200</v>
      </c>
      <c r="N28" s="29">
        <v>38705.27132858539</v>
      </c>
      <c r="O28" s="29">
        <f t="shared" si="0"/>
        <v>0.14098303955492028</v>
      </c>
    </row>
    <row r="29" spans="1:15" s="29" customFormat="1" ht="12.75" customHeight="1">
      <c r="A29" s="58">
        <v>17</v>
      </c>
      <c r="B29" s="59">
        <v>225312517</v>
      </c>
      <c r="C29" s="60" t="s">
        <v>713</v>
      </c>
      <c r="D29" s="61">
        <v>7</v>
      </c>
      <c r="E29" s="62">
        <v>1.6</v>
      </c>
      <c r="F29" s="63"/>
      <c r="G29" s="64"/>
      <c r="H29" s="65"/>
      <c r="I29" s="65"/>
      <c r="J29" s="66"/>
      <c r="K29" s="67">
        <v>55643.76738997187</v>
      </c>
      <c r="L29" s="68">
        <v>200</v>
      </c>
      <c r="N29" s="29">
        <v>49786.16393638091</v>
      </c>
      <c r="O29" s="29">
        <f t="shared" si="0"/>
        <v>0.11765524777277647</v>
      </c>
    </row>
    <row r="30" spans="1:15" s="29" customFormat="1" ht="12.75" customHeight="1">
      <c r="A30" s="58">
        <v>18</v>
      </c>
      <c r="B30" s="59">
        <v>225312551</v>
      </c>
      <c r="C30" s="60" t="s">
        <v>714</v>
      </c>
      <c r="D30" s="61">
        <v>7</v>
      </c>
      <c r="E30" s="62">
        <v>1.7</v>
      </c>
      <c r="F30" s="63"/>
      <c r="G30" s="64"/>
      <c r="H30" s="65"/>
      <c r="I30" s="65"/>
      <c r="J30" s="66"/>
      <c r="K30" s="67">
        <v>59828.32237540935</v>
      </c>
      <c r="L30" s="68">
        <v>200</v>
      </c>
      <c r="N30" s="29">
        <v>54044.00223731124</v>
      </c>
      <c r="O30" s="29">
        <f t="shared" si="0"/>
        <v>0.10702982567239805</v>
      </c>
    </row>
    <row r="31" spans="1:15" s="29" customFormat="1" ht="12.75" customHeight="1">
      <c r="A31" s="58">
        <v>19</v>
      </c>
      <c r="B31" s="59">
        <v>225312552</v>
      </c>
      <c r="C31" s="60" t="s">
        <v>715</v>
      </c>
      <c r="D31" s="61">
        <v>7</v>
      </c>
      <c r="E31" s="62">
        <v>2</v>
      </c>
      <c r="F31" s="63"/>
      <c r="G31" s="64"/>
      <c r="H31" s="65"/>
      <c r="I31" s="65"/>
      <c r="J31" s="66"/>
      <c r="K31" s="67">
        <v>80478.55076721242</v>
      </c>
      <c r="L31" s="68">
        <v>200</v>
      </c>
      <c r="N31" s="29">
        <v>73987.01959872502</v>
      </c>
      <c r="O31" s="29">
        <f t="shared" si="0"/>
        <v>0.08773878450158937</v>
      </c>
    </row>
    <row r="32" spans="1:15" s="29" customFormat="1" ht="12.75" customHeight="1">
      <c r="A32" s="58">
        <v>20</v>
      </c>
      <c r="B32" s="59">
        <v>225312553</v>
      </c>
      <c r="C32" s="60" t="s">
        <v>716</v>
      </c>
      <c r="D32" s="61">
        <v>7</v>
      </c>
      <c r="E32" s="62">
        <v>2.13</v>
      </c>
      <c r="F32" s="63"/>
      <c r="G32" s="64"/>
      <c r="H32" s="65"/>
      <c r="I32" s="65"/>
      <c r="J32" s="66"/>
      <c r="K32" s="67">
        <v>90633.03690261395</v>
      </c>
      <c r="L32" s="68">
        <v>200</v>
      </c>
      <c r="N32" s="29">
        <v>83759.81202540528</v>
      </c>
      <c r="O32" s="29">
        <f t="shared" si="0"/>
        <v>0.08205874286255502</v>
      </c>
    </row>
    <row r="33" spans="1:15" s="29" customFormat="1" ht="12.75" customHeight="1">
      <c r="A33" s="58">
        <v>21</v>
      </c>
      <c r="B33" s="59">
        <v>225312554</v>
      </c>
      <c r="C33" s="60" t="s">
        <v>717</v>
      </c>
      <c r="D33" s="61">
        <v>7</v>
      </c>
      <c r="E33" s="62">
        <v>2.3</v>
      </c>
      <c r="F33" s="63"/>
      <c r="G33" s="64"/>
      <c r="H33" s="65"/>
      <c r="I33" s="65"/>
      <c r="J33" s="66"/>
      <c r="K33" s="67">
        <v>104796.54065501448</v>
      </c>
      <c r="L33" s="68">
        <v>2000</v>
      </c>
      <c r="N33" s="29">
        <v>97632.49172179282</v>
      </c>
      <c r="O33" s="29">
        <f t="shared" si="0"/>
        <v>0.07337771275607587</v>
      </c>
    </row>
    <row r="34" spans="1:15" s="29" customFormat="1" ht="12.75" customHeight="1">
      <c r="A34" s="58">
        <v>22</v>
      </c>
      <c r="B34" s="59">
        <v>225312555</v>
      </c>
      <c r="C34" s="60" t="s">
        <v>718</v>
      </c>
      <c r="D34" s="61">
        <v>7</v>
      </c>
      <c r="E34" s="62">
        <v>2.51</v>
      </c>
      <c r="F34" s="63"/>
      <c r="G34" s="64"/>
      <c r="H34" s="65"/>
      <c r="I34" s="65"/>
      <c r="J34" s="66"/>
      <c r="K34" s="67">
        <v>123035.6204460474</v>
      </c>
      <c r="L34" s="68">
        <v>2000</v>
      </c>
      <c r="N34" s="29">
        <v>115516.78481574976</v>
      </c>
      <c r="O34" s="29">
        <f t="shared" si="0"/>
        <v>0.06508868509706392</v>
      </c>
    </row>
    <row r="35" spans="1:15" s="29" customFormat="1" ht="12.75" customHeight="1">
      <c r="A35" s="58">
        <v>23</v>
      </c>
      <c r="B35" s="59">
        <v>225312556</v>
      </c>
      <c r="C35" s="60" t="s">
        <v>719</v>
      </c>
      <c r="D35" s="61">
        <v>7</v>
      </c>
      <c r="E35" s="62">
        <v>2.6</v>
      </c>
      <c r="F35" s="63"/>
      <c r="G35" s="64"/>
      <c r="H35" s="65"/>
      <c r="I35" s="65"/>
      <c r="J35" s="66"/>
      <c r="K35" s="67">
        <v>131389.0034239877</v>
      </c>
      <c r="L35" s="68">
        <v>2000</v>
      </c>
      <c r="N35" s="29">
        <v>123715.47295517066</v>
      </c>
      <c r="O35" s="29">
        <f t="shared" si="0"/>
        <v>0.06202563257061327</v>
      </c>
    </row>
    <row r="36" spans="1:15" s="29" customFormat="1" ht="12.75" customHeight="1">
      <c r="A36" s="58">
        <v>24</v>
      </c>
      <c r="B36" s="59">
        <v>225312557</v>
      </c>
      <c r="C36" s="60" t="s">
        <v>720</v>
      </c>
      <c r="D36" s="61">
        <v>19</v>
      </c>
      <c r="E36" s="62">
        <v>1.82</v>
      </c>
      <c r="F36" s="63"/>
      <c r="G36" s="64"/>
      <c r="H36" s="65"/>
      <c r="I36" s="65"/>
      <c r="J36" s="66"/>
      <c r="K36" s="67">
        <v>170079.7553391531</v>
      </c>
      <c r="L36" s="68">
        <v>2000</v>
      </c>
      <c r="N36" s="29">
        <v>161003.01717203384</v>
      </c>
      <c r="O36" s="29">
        <f t="shared" si="0"/>
        <v>0.05637619919520301</v>
      </c>
    </row>
    <row r="37" spans="1:15" s="29" customFormat="1" ht="12.75" customHeight="1">
      <c r="A37" s="58">
        <v>25</v>
      </c>
      <c r="B37" s="59">
        <v>225312558</v>
      </c>
      <c r="C37" s="60" t="s">
        <v>721</v>
      </c>
      <c r="D37" s="61">
        <v>19</v>
      </c>
      <c r="E37" s="62">
        <v>2</v>
      </c>
      <c r="F37" s="63"/>
      <c r="G37" s="64"/>
      <c r="H37" s="65"/>
      <c r="I37" s="65"/>
      <c r="J37" s="66"/>
      <c r="K37" s="67">
        <v>203610.2298108755</v>
      </c>
      <c r="L37" s="68">
        <v>2000</v>
      </c>
      <c r="N37" s="29">
        <v>193825.8859224995</v>
      </c>
      <c r="O37" s="29">
        <f t="shared" si="0"/>
        <v>0.05048006793214518</v>
      </c>
    </row>
    <row r="38" spans="1:15" s="29" customFormat="1" ht="12.75" customHeight="1">
      <c r="A38" s="58">
        <v>26</v>
      </c>
      <c r="B38" s="59">
        <v>225312559</v>
      </c>
      <c r="C38" s="60" t="s">
        <v>722</v>
      </c>
      <c r="D38" s="61">
        <v>19</v>
      </c>
      <c r="E38" s="62">
        <v>2.13</v>
      </c>
      <c r="F38" s="63"/>
      <c r="G38" s="64"/>
      <c r="H38" s="65"/>
      <c r="I38" s="65"/>
      <c r="J38" s="66"/>
      <c r="K38" s="67">
        <v>229429.69077340586</v>
      </c>
      <c r="L38" s="68">
        <v>2000</v>
      </c>
      <c r="N38" s="29">
        <v>219099.60587402905</v>
      </c>
      <c r="O38" s="29">
        <f t="shared" si="0"/>
        <v>0.04714789357182176</v>
      </c>
    </row>
    <row r="39" spans="1:15" s="29" customFormat="1" ht="12.75" customHeight="1">
      <c r="A39" s="58">
        <v>27</v>
      </c>
      <c r="B39" s="59">
        <v>225312560</v>
      </c>
      <c r="C39" s="60" t="s">
        <v>723</v>
      </c>
      <c r="D39" s="61">
        <v>19</v>
      </c>
      <c r="E39" s="62">
        <v>2.25</v>
      </c>
      <c r="F39" s="63"/>
      <c r="G39" s="64"/>
      <c r="H39" s="65"/>
      <c r="I39" s="65"/>
      <c r="J39" s="66"/>
      <c r="K39" s="67">
        <v>255162.29604361177</v>
      </c>
      <c r="L39" s="68">
        <v>2000</v>
      </c>
      <c r="N39" s="29">
        <v>244295.95957620177</v>
      </c>
      <c r="O39" s="29">
        <f t="shared" si="0"/>
        <v>0.044480213615733295</v>
      </c>
    </row>
    <row r="40" spans="1:15" s="29" customFormat="1" ht="12.75" customHeight="1">
      <c r="A40" s="58">
        <v>28</v>
      </c>
      <c r="B40" s="59">
        <v>225312561</v>
      </c>
      <c r="C40" s="60" t="s">
        <v>724</v>
      </c>
      <c r="D40" s="61">
        <v>19</v>
      </c>
      <c r="E40" s="62">
        <v>2.3</v>
      </c>
      <c r="F40" s="63"/>
      <c r="G40" s="64"/>
      <c r="H40" s="65"/>
      <c r="I40" s="65"/>
      <c r="J40" s="66"/>
      <c r="K40" s="67">
        <v>266106.09410027193</v>
      </c>
      <c r="L40" s="68">
        <v>2000</v>
      </c>
      <c r="N40" s="29">
        <v>255004.8405809451</v>
      </c>
      <c r="O40" s="29">
        <f t="shared" si="0"/>
        <v>0.04353350114466946</v>
      </c>
    </row>
    <row r="41" spans="1:15" s="29" customFormat="1" ht="12.75" customHeight="1">
      <c r="A41" s="58">
        <v>29</v>
      </c>
      <c r="B41" s="59">
        <v>225312562</v>
      </c>
      <c r="C41" s="60" t="s">
        <v>725</v>
      </c>
      <c r="D41" s="61">
        <v>19</v>
      </c>
      <c r="E41" s="62">
        <v>2.51</v>
      </c>
      <c r="F41" s="63"/>
      <c r="G41" s="64"/>
      <c r="H41" s="65"/>
      <c r="I41" s="65"/>
      <c r="J41" s="66"/>
      <c r="K41" s="67">
        <v>314619.5683918726</v>
      </c>
      <c r="L41" s="68">
        <v>2000</v>
      </c>
      <c r="N41" s="29">
        <v>302551.4414697864</v>
      </c>
      <c r="O41" s="29">
        <f t="shared" si="0"/>
        <v>0.03988785134673168</v>
      </c>
    </row>
    <row r="42" spans="1:15" s="29" customFormat="1" ht="12.75" customHeight="1">
      <c r="A42" s="58">
        <v>30</v>
      </c>
      <c r="B42" s="59">
        <v>225312563</v>
      </c>
      <c r="C42" s="60" t="s">
        <v>726</v>
      </c>
      <c r="D42" s="61">
        <v>19</v>
      </c>
      <c r="E42" s="62">
        <v>2.6</v>
      </c>
      <c r="F42" s="63"/>
      <c r="G42" s="64"/>
      <c r="H42" s="65"/>
      <c r="I42" s="65"/>
      <c r="J42" s="66"/>
      <c r="K42" s="67">
        <v>336766.3016295596</v>
      </c>
      <c r="L42" s="68">
        <v>1000</v>
      </c>
      <c r="N42" s="29">
        <v>324295.22271574964</v>
      </c>
      <c r="O42" s="29">
        <f t="shared" si="0"/>
        <v>0.03845594396788595</v>
      </c>
    </row>
    <row r="43" spans="1:15" s="29" customFormat="1" ht="12.75" customHeight="1">
      <c r="A43" s="58">
        <v>31</v>
      </c>
      <c r="B43" s="59">
        <v>225312564</v>
      </c>
      <c r="C43" s="60" t="s">
        <v>727</v>
      </c>
      <c r="D43" s="61">
        <v>37</v>
      </c>
      <c r="E43" s="62">
        <v>2.01</v>
      </c>
      <c r="F43" s="63"/>
      <c r="G43" s="64"/>
      <c r="H43" s="65"/>
      <c r="I43" s="65"/>
      <c r="J43" s="66"/>
      <c r="K43" s="67">
        <v>391858.76446891285</v>
      </c>
      <c r="L43" s="68">
        <v>1000</v>
      </c>
      <c r="N43" s="29">
        <v>377629.9430852824</v>
      </c>
      <c r="O43" s="29">
        <f t="shared" si="0"/>
        <v>0.037679272113273786</v>
      </c>
    </row>
    <row r="44" spans="1:15" s="29" customFormat="1" ht="12.75" customHeight="1">
      <c r="A44" s="58">
        <v>32</v>
      </c>
      <c r="B44" s="59">
        <v>225312565</v>
      </c>
      <c r="C44" s="60" t="s">
        <v>728</v>
      </c>
      <c r="D44" s="61">
        <v>37</v>
      </c>
      <c r="E44" s="62">
        <v>2.06</v>
      </c>
      <c r="F44" s="63"/>
      <c r="G44" s="64"/>
      <c r="H44" s="65"/>
      <c r="I44" s="65"/>
      <c r="J44" s="66"/>
      <c r="K44" s="67">
        <v>411085.1903247084</v>
      </c>
      <c r="L44" s="68">
        <v>1000</v>
      </c>
      <c r="N44" s="29">
        <v>396442.39103321946</v>
      </c>
      <c r="O44" s="29">
        <f t="shared" si="0"/>
        <v>0.03693550342415822</v>
      </c>
    </row>
    <row r="45" spans="1:15" s="29" customFormat="1" ht="12.75" customHeight="1">
      <c r="A45" s="58">
        <v>33</v>
      </c>
      <c r="B45" s="59">
        <v>225312566</v>
      </c>
      <c r="C45" s="60" t="s">
        <v>729</v>
      </c>
      <c r="D45" s="61">
        <v>37</v>
      </c>
      <c r="E45" s="62">
        <v>2.25</v>
      </c>
      <c r="F45" s="63"/>
      <c r="G45" s="64"/>
      <c r="H45" s="65"/>
      <c r="I45" s="65"/>
      <c r="J45" s="66"/>
      <c r="K45" s="67">
        <v>489139.8627328057</v>
      </c>
      <c r="L45" s="68">
        <v>1000</v>
      </c>
      <c r="N45" s="29">
        <v>472625.2013905512</v>
      </c>
      <c r="O45" s="29">
        <f t="shared" si="0"/>
        <v>0.03494240530057493</v>
      </c>
    </row>
    <row r="46" spans="1:15" s="29" customFormat="1" ht="12.75" customHeight="1">
      <c r="A46" s="58">
        <v>34</v>
      </c>
      <c r="B46" s="59">
        <v>225312567</v>
      </c>
      <c r="C46" s="60" t="s">
        <v>730</v>
      </c>
      <c r="D46" s="61">
        <v>37</v>
      </c>
      <c r="E46" s="62">
        <v>2.51</v>
      </c>
      <c r="F46" s="63"/>
      <c r="G46" s="64"/>
      <c r="H46" s="65"/>
      <c r="I46" s="65"/>
      <c r="J46" s="66"/>
      <c r="K46" s="67">
        <v>606928.1006761835</v>
      </c>
      <c r="L46" s="68">
        <v>1000</v>
      </c>
      <c r="N46" s="29">
        <v>587807.1014693666</v>
      </c>
      <c r="O46" s="29">
        <f t="shared" si="0"/>
        <v>0.0325293776802276</v>
      </c>
    </row>
    <row r="47" spans="1:15" s="29" customFormat="1" ht="12.75" customHeight="1">
      <c r="A47" s="58">
        <v>35</v>
      </c>
      <c r="B47" s="59">
        <v>225312568</v>
      </c>
      <c r="C47" s="60" t="s">
        <v>731</v>
      </c>
      <c r="D47" s="61">
        <v>37</v>
      </c>
      <c r="E47" s="62">
        <v>2.6</v>
      </c>
      <c r="F47" s="63"/>
      <c r="G47" s="64"/>
      <c r="H47" s="65"/>
      <c r="I47" s="65"/>
      <c r="J47" s="66"/>
      <c r="K47" s="67">
        <v>650985.6454310745</v>
      </c>
      <c r="L47" s="68">
        <v>1000</v>
      </c>
      <c r="N47" s="29">
        <v>630858.2452613931</v>
      </c>
      <c r="O47" s="29">
        <f t="shared" si="0"/>
        <v>0.03190479053078194</v>
      </c>
    </row>
    <row r="48" spans="1:15" s="29" customFormat="1" ht="12.75" customHeight="1">
      <c r="A48" s="58">
        <v>36</v>
      </c>
      <c r="B48" s="59">
        <v>225312569</v>
      </c>
      <c r="C48" s="60" t="s">
        <v>732</v>
      </c>
      <c r="D48" s="61">
        <v>37</v>
      </c>
      <c r="E48" s="62">
        <v>2.84</v>
      </c>
      <c r="F48" s="63"/>
      <c r="G48" s="64"/>
      <c r="H48" s="65"/>
      <c r="I48" s="65"/>
      <c r="J48" s="66"/>
      <c r="K48" s="67">
        <v>772927.7309775592</v>
      </c>
      <c r="L48" s="68">
        <v>1000</v>
      </c>
      <c r="N48" s="29">
        <v>750588.7261286948</v>
      </c>
      <c r="O48" s="29">
        <f t="shared" si="0"/>
        <v>0.02976197759335141</v>
      </c>
    </row>
    <row r="49" spans="1:15" s="29" customFormat="1" ht="12.75" customHeight="1">
      <c r="A49" s="58">
        <v>37</v>
      </c>
      <c r="B49" s="59">
        <v>225312570</v>
      </c>
      <c r="C49" s="60" t="s">
        <v>733</v>
      </c>
      <c r="D49" s="61">
        <v>37</v>
      </c>
      <c r="E49" s="62">
        <v>2.9</v>
      </c>
      <c r="F49" s="63"/>
      <c r="G49" s="64"/>
      <c r="H49" s="65"/>
      <c r="I49" s="65"/>
      <c r="J49" s="66"/>
      <c r="K49" s="67">
        <v>804364.0965375173</v>
      </c>
      <c r="L49" s="68">
        <v>1000</v>
      </c>
      <c r="N49" s="29">
        <v>782499.9501517689</v>
      </c>
      <c r="O49" s="29">
        <f t="shared" si="0"/>
        <v>0.027941402911920658</v>
      </c>
    </row>
    <row r="50" spans="1:15" s="29" customFormat="1" ht="12.75" customHeight="1">
      <c r="A50" s="58">
        <v>38</v>
      </c>
      <c r="B50" s="59">
        <v>225312571</v>
      </c>
      <c r="C50" s="60" t="s">
        <v>734</v>
      </c>
      <c r="D50" s="61">
        <v>37</v>
      </c>
      <c r="E50" s="62">
        <v>3.15</v>
      </c>
      <c r="F50" s="63"/>
      <c r="G50" s="64"/>
      <c r="H50" s="65"/>
      <c r="I50" s="65"/>
      <c r="J50" s="66"/>
      <c r="K50" s="67">
        <v>945785.4091885494</v>
      </c>
      <c r="L50" s="68">
        <v>1000</v>
      </c>
      <c r="N50" s="29">
        <v>921923.057823354</v>
      </c>
      <c r="O50" s="29">
        <f t="shared" si="0"/>
        <v>0.02588323522521933</v>
      </c>
    </row>
    <row r="51" spans="1:15" s="29" customFormat="1" ht="12.75" customHeight="1">
      <c r="A51" s="58">
        <v>39</v>
      </c>
      <c r="B51" s="59">
        <v>225312572</v>
      </c>
      <c r="C51" s="60" t="s">
        <v>735</v>
      </c>
      <c r="D51" s="61">
        <v>37</v>
      </c>
      <c r="E51" s="62">
        <v>3.66</v>
      </c>
      <c r="F51" s="63"/>
      <c r="G51" s="64"/>
      <c r="H51" s="65"/>
      <c r="I51" s="65"/>
      <c r="J51" s="66"/>
      <c r="K51" s="67">
        <v>1272833.1003979663</v>
      </c>
      <c r="L51" s="68">
        <v>500</v>
      </c>
      <c r="N51" s="29">
        <v>1241845.3085951426</v>
      </c>
      <c r="O51" s="29">
        <f t="shared" si="0"/>
        <v>0.02495302078958547</v>
      </c>
    </row>
    <row r="52" spans="1:15" s="29" customFormat="1" ht="12.75" customHeight="1">
      <c r="A52" s="58">
        <v>40</v>
      </c>
      <c r="B52" s="59">
        <v>225312573</v>
      </c>
      <c r="C52" s="60" t="s">
        <v>736</v>
      </c>
      <c r="D52" s="61">
        <v>61</v>
      </c>
      <c r="E52" s="62">
        <v>3.2</v>
      </c>
      <c r="F52" s="63"/>
      <c r="G52" s="64"/>
      <c r="H52" s="65"/>
      <c r="I52" s="65"/>
      <c r="J52" s="66"/>
      <c r="K52" s="67">
        <v>1601522.1080272896</v>
      </c>
      <c r="L52" s="68">
        <v>500</v>
      </c>
      <c r="N52" s="29">
        <v>1565229.2976168736</v>
      </c>
      <c r="O52" s="29">
        <f t="shared" si="0"/>
        <v>0.023186896939428166</v>
      </c>
    </row>
    <row r="53" spans="1:15" s="29" customFormat="1" ht="12.75" customHeight="1">
      <c r="A53" s="58">
        <v>41</v>
      </c>
      <c r="B53" s="59">
        <v>225312574</v>
      </c>
      <c r="C53" s="60" t="s">
        <v>737</v>
      </c>
      <c r="D53" s="61">
        <v>61</v>
      </c>
      <c r="E53" s="62">
        <v>3.6</v>
      </c>
      <c r="F53" s="63"/>
      <c r="G53" s="64"/>
      <c r="H53" s="65"/>
      <c r="I53" s="65"/>
      <c r="J53" s="66"/>
      <c r="K53" s="67">
        <v>2017212.3070376657</v>
      </c>
      <c r="L53" s="68">
        <v>500</v>
      </c>
      <c r="N53" s="29">
        <v>1974823.390786632</v>
      </c>
      <c r="O53" s="29">
        <f t="shared" si="0"/>
        <v>0.021464661826873028</v>
      </c>
    </row>
    <row r="54" spans="1:15" s="29" customFormat="1" ht="12.75" customHeight="1" thickBot="1">
      <c r="A54" s="69">
        <v>42</v>
      </c>
      <c r="B54" s="70">
        <v>225312575</v>
      </c>
      <c r="C54" s="71" t="s">
        <v>738</v>
      </c>
      <c r="D54" s="72">
        <v>61</v>
      </c>
      <c r="E54" s="73">
        <v>4.1</v>
      </c>
      <c r="F54" s="74"/>
      <c r="G54" s="75"/>
      <c r="H54" s="76"/>
      <c r="I54" s="76"/>
      <c r="J54" s="77"/>
      <c r="K54" s="78">
        <v>2603718.3781950506</v>
      </c>
      <c r="L54" s="79">
        <v>500</v>
      </c>
      <c r="N54" s="29">
        <v>2553566.740476118</v>
      </c>
      <c r="O54" s="29">
        <f t="shared" si="0"/>
        <v>0.019639838240367205</v>
      </c>
    </row>
    <row r="55" spans="5:12" s="6" customFormat="1" ht="5.25" customHeight="1" thickTop="1">
      <c r="E55" s="7"/>
      <c r="G55" s="7"/>
      <c r="H55" s="8"/>
      <c r="I55" s="8"/>
      <c r="J55" s="8"/>
      <c r="K55" s="9"/>
      <c r="L55" s="24"/>
    </row>
    <row r="56" spans="2:13" s="10" customFormat="1" ht="12.75" customHeight="1">
      <c r="B56" s="36"/>
      <c r="D56" s="11"/>
      <c r="E56" s="372" t="str">
        <f>CXL4x!E52</f>
        <v>CADI-SUN, ngµy 13 th¸ng 09 n¨m 2012</v>
      </c>
      <c r="F56" s="372"/>
      <c r="G56" s="372"/>
      <c r="H56" s="372"/>
      <c r="I56" s="372"/>
      <c r="J56" s="372"/>
      <c r="K56" s="372"/>
      <c r="L56" s="372"/>
      <c r="M56" s="12"/>
    </row>
    <row r="57" spans="1:13" s="10" customFormat="1" ht="12.75" customHeight="1">
      <c r="A57" s="32"/>
      <c r="B57" s="33"/>
      <c r="D57" s="11"/>
      <c r="E57" s="367" t="str">
        <f>CXL4x!E53</f>
        <v>C¤NG TY CP D¢Y Vµ C¸P §IÖN TH¦îNG §×NH</v>
      </c>
      <c r="F57" s="367"/>
      <c r="G57" s="367"/>
      <c r="H57" s="367"/>
      <c r="I57" s="367"/>
      <c r="J57" s="367"/>
      <c r="K57" s="367"/>
      <c r="L57" s="367"/>
      <c r="M57" s="12"/>
    </row>
    <row r="58" spans="1:13" s="10" customFormat="1" ht="12.75" customHeight="1">
      <c r="A58" s="13"/>
      <c r="B58" s="13"/>
      <c r="C58" s="12"/>
      <c r="D58" s="12"/>
      <c r="E58" s="14"/>
      <c r="F58" s="15"/>
      <c r="G58" s="364"/>
      <c r="H58" s="364"/>
      <c r="I58" s="364"/>
      <c r="J58" s="364"/>
      <c r="K58" s="364"/>
      <c r="L58" s="364"/>
      <c r="M58" s="17"/>
    </row>
    <row r="59" spans="1:13" s="4" customFormat="1" ht="12.75" customHeight="1">
      <c r="A59" s="13"/>
      <c r="B59" s="13"/>
      <c r="C59" s="18"/>
      <c r="D59" s="19"/>
      <c r="E59" s="19"/>
      <c r="F59" s="19"/>
      <c r="G59" s="20"/>
      <c r="H59" s="20"/>
      <c r="I59" s="20"/>
      <c r="J59" s="16"/>
      <c r="K59" s="21"/>
      <c r="L59" s="25"/>
      <c r="M59" s="22"/>
    </row>
    <row r="60" spans="1:12" s="10" customFormat="1" ht="12.75" customHeight="1">
      <c r="A60" s="13"/>
      <c r="B60" s="13"/>
      <c r="E60" s="23"/>
      <c r="K60" s="17"/>
      <c r="L60" s="149"/>
    </row>
    <row r="61" spans="1:12" ht="22.5" customHeight="1">
      <c r="A61" s="433"/>
      <c r="B61" s="433"/>
      <c r="C61" s="433"/>
      <c r="D61" s="433"/>
      <c r="E61" s="35"/>
      <c r="F61" s="35"/>
      <c r="G61" s="372"/>
      <c r="H61" s="372"/>
      <c r="I61" s="372"/>
      <c r="J61" s="372"/>
      <c r="K61" s="372"/>
      <c r="L61" s="372"/>
    </row>
    <row r="62" spans="1:12" ht="15" customHeight="1">
      <c r="A62" s="34"/>
      <c r="B62" s="34"/>
      <c r="C62" s="34"/>
      <c r="D62" s="34"/>
      <c r="E62" s="34"/>
      <c r="F62" s="34"/>
      <c r="G62" s="363"/>
      <c r="H62" s="363"/>
      <c r="I62" s="363"/>
      <c r="J62" s="363"/>
      <c r="K62" s="363"/>
      <c r="L62" s="363"/>
    </row>
    <row r="63" spans="5:12" s="6" customFormat="1" ht="7.5">
      <c r="E63" s="7"/>
      <c r="G63" s="7"/>
      <c r="H63" s="8"/>
      <c r="I63" s="8"/>
      <c r="J63" s="8"/>
      <c r="K63" s="9"/>
      <c r="L63" s="24"/>
    </row>
    <row r="64" spans="5:12" s="6" customFormat="1" ht="7.5">
      <c r="E64" s="7"/>
      <c r="G64" s="7"/>
      <c r="H64" s="8"/>
      <c r="I64" s="8"/>
      <c r="J64" s="8"/>
      <c r="K64" s="9"/>
      <c r="L64" s="24"/>
    </row>
    <row r="65" spans="5:12" s="6" customFormat="1" ht="7.5">
      <c r="E65" s="7"/>
      <c r="G65" s="7"/>
      <c r="H65" s="8"/>
      <c r="I65" s="8"/>
      <c r="J65" s="8"/>
      <c r="K65" s="9"/>
      <c r="L65" s="24"/>
    </row>
    <row r="66" spans="5:12" s="6" customFormat="1" ht="7.5">
      <c r="E66" s="7"/>
      <c r="G66" s="7"/>
      <c r="H66" s="8"/>
      <c r="I66" s="8"/>
      <c r="J66" s="8"/>
      <c r="K66" s="9"/>
      <c r="L66" s="24"/>
    </row>
    <row r="67" spans="5:12" s="6" customFormat="1" ht="7.5">
      <c r="E67" s="7"/>
      <c r="G67" s="7"/>
      <c r="H67" s="8"/>
      <c r="I67" s="8"/>
      <c r="J67" s="8"/>
      <c r="K67" s="9"/>
      <c r="L67" s="24"/>
    </row>
  </sheetData>
  <sheetProtection/>
  <mergeCells count="15">
    <mergeCell ref="G58:L58"/>
    <mergeCell ref="A61:D61"/>
    <mergeCell ref="G61:L61"/>
    <mergeCell ref="G62:L62"/>
    <mergeCell ref="E56:L56"/>
    <mergeCell ref="E57:L57"/>
    <mergeCell ref="A4:L4"/>
    <mergeCell ref="A5:L5"/>
    <mergeCell ref="C6:K6"/>
    <mergeCell ref="C7:K7"/>
    <mergeCell ref="C8:K8"/>
    <mergeCell ref="D10:G10"/>
    <mergeCell ref="K10:K11"/>
    <mergeCell ref="D11:E11"/>
    <mergeCell ref="F11:G11"/>
  </mergeCells>
  <printOptions/>
  <pageMargins left="1.1" right="0.25" top="0.27" bottom="0.3" header="0.3" footer="0.3"/>
  <pageSetup horizontalDpi="600" verticalDpi="600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O65"/>
  <sheetViews>
    <sheetView workbookViewId="0" topLeftCell="A1">
      <selection activeCell="A5" sqref="A5:L5"/>
    </sheetView>
  </sheetViews>
  <sheetFormatPr defaultColWidth="8.875" defaultRowHeight="12.75"/>
  <cols>
    <col min="1" max="1" width="3.50390625" style="0" customWidth="1"/>
    <col min="2" max="2" width="13.125" style="0" customWidth="1"/>
    <col min="3" max="3" width="24.50390625" style="0" customWidth="1"/>
    <col min="4" max="4" width="5.625" style="0" customWidth="1"/>
    <col min="5" max="5" width="5.625" style="1" customWidth="1"/>
    <col min="6" max="6" width="5.625" style="0" customWidth="1"/>
    <col min="7" max="7" width="5.625" style="1" customWidth="1"/>
    <col min="8" max="9" width="1.4921875" style="2" hidden="1" customWidth="1"/>
    <col min="10" max="10" width="3.50390625" style="2" hidden="1" customWidth="1"/>
    <col min="11" max="11" width="20.50390625" style="3" customWidth="1"/>
    <col min="12" max="12" width="10.625" style="26" customWidth="1"/>
  </cols>
  <sheetData>
    <row r="1" ht="12.75"/>
    <row r="2" ht="12.75"/>
    <row r="3" ht="12.75"/>
    <row r="4" ht="15.75" customHeight="1"/>
    <row r="5" spans="1:12" ht="20.25" customHeight="1">
      <c r="A5" s="348" t="s">
        <v>670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</row>
    <row r="6" spans="1:12" ht="10.5">
      <c r="A6" s="392"/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</row>
    <row r="7" spans="2:12" ht="9.75">
      <c r="B7" s="27"/>
      <c r="C7" s="373" t="s">
        <v>867</v>
      </c>
      <c r="D7" s="373"/>
      <c r="E7" s="373"/>
      <c r="F7" s="373"/>
      <c r="G7" s="373"/>
      <c r="H7" s="373"/>
      <c r="I7" s="373"/>
      <c r="J7" s="373"/>
      <c r="K7" s="373"/>
      <c r="L7" s="38"/>
    </row>
    <row r="8" spans="2:12" ht="9.75">
      <c r="B8" s="27"/>
      <c r="C8" s="373" t="s">
        <v>868</v>
      </c>
      <c r="D8" s="373"/>
      <c r="E8" s="373"/>
      <c r="F8" s="373"/>
      <c r="G8" s="373"/>
      <c r="H8" s="373"/>
      <c r="I8" s="373"/>
      <c r="J8" s="373"/>
      <c r="K8" s="373"/>
      <c r="L8" s="38"/>
    </row>
    <row r="9" spans="3:11" ht="9.75">
      <c r="C9" s="373"/>
      <c r="D9" s="373"/>
      <c r="E9" s="373"/>
      <c r="F9" s="373"/>
      <c r="G9" s="373"/>
      <c r="H9" s="373"/>
      <c r="I9" s="373"/>
      <c r="J9" s="373"/>
      <c r="K9" s="373"/>
    </row>
    <row r="10" ht="10.5" thickBot="1">
      <c r="K10" s="37"/>
    </row>
    <row r="11" spans="1:12" s="4" customFormat="1" ht="14.25" customHeight="1" thickTop="1">
      <c r="A11" s="365" t="s">
        <v>643</v>
      </c>
      <c r="B11" s="361" t="s">
        <v>644</v>
      </c>
      <c r="C11" s="352" t="s">
        <v>645</v>
      </c>
      <c r="D11" s="368" t="s">
        <v>0</v>
      </c>
      <c r="E11" s="369"/>
      <c r="F11" s="369"/>
      <c r="G11" s="369"/>
      <c r="H11" s="359" t="s">
        <v>1</v>
      </c>
      <c r="I11" s="359" t="s">
        <v>2</v>
      </c>
      <c r="J11" s="370" t="s">
        <v>3</v>
      </c>
      <c r="K11" s="431" t="s">
        <v>650</v>
      </c>
      <c r="L11" s="432" t="s">
        <v>651</v>
      </c>
    </row>
    <row r="12" spans="1:12" s="4" customFormat="1" ht="12.75" customHeight="1">
      <c r="A12" s="366"/>
      <c r="B12" s="362"/>
      <c r="C12" s="353"/>
      <c r="D12" s="357" t="s">
        <v>4</v>
      </c>
      <c r="E12" s="358"/>
      <c r="F12" s="358" t="s">
        <v>646</v>
      </c>
      <c r="G12" s="358"/>
      <c r="H12" s="360"/>
      <c r="I12" s="360"/>
      <c r="J12" s="371"/>
      <c r="K12" s="376"/>
      <c r="L12" s="356"/>
    </row>
    <row r="13" spans="1:12" s="5" customFormat="1" ht="9">
      <c r="A13" s="366"/>
      <c r="B13" s="362"/>
      <c r="C13" s="353"/>
      <c r="D13" s="51" t="s">
        <v>642</v>
      </c>
      <c r="E13" s="52" t="s">
        <v>5</v>
      </c>
      <c r="F13" s="53" t="s">
        <v>642</v>
      </c>
      <c r="G13" s="52" t="s">
        <v>5</v>
      </c>
      <c r="H13" s="54" t="s">
        <v>6</v>
      </c>
      <c r="I13" s="54" t="s">
        <v>6</v>
      </c>
      <c r="J13" s="55" t="s">
        <v>6</v>
      </c>
      <c r="K13" s="56" t="s">
        <v>664</v>
      </c>
      <c r="L13" s="57" t="s">
        <v>652</v>
      </c>
    </row>
    <row r="14" spans="1:15" s="29" customFormat="1" ht="15" customHeight="1">
      <c r="A14" s="58">
        <v>1</v>
      </c>
      <c r="B14" s="59">
        <v>225332501</v>
      </c>
      <c r="C14" s="60" t="s">
        <v>739</v>
      </c>
      <c r="D14" s="61">
        <v>7</v>
      </c>
      <c r="E14" s="62">
        <v>0.37</v>
      </c>
      <c r="F14" s="63"/>
      <c r="G14" s="64"/>
      <c r="H14" s="65">
        <v>6196.509966583163</v>
      </c>
      <c r="I14" s="65"/>
      <c r="J14" s="66"/>
      <c r="K14" s="67">
        <v>25337.38505295072</v>
      </c>
      <c r="L14" s="68">
        <v>2000</v>
      </c>
      <c r="N14" s="29">
        <v>15987.044475534374</v>
      </c>
      <c r="O14" s="29">
        <f>(K14-N14)/N14</f>
        <v>0.5848698670805322</v>
      </c>
    </row>
    <row r="15" spans="1:15" s="29" customFormat="1" ht="15" customHeight="1">
      <c r="A15" s="58">
        <v>2</v>
      </c>
      <c r="B15" s="59">
        <v>225332502</v>
      </c>
      <c r="C15" s="60" t="s">
        <v>740</v>
      </c>
      <c r="D15" s="61">
        <v>7</v>
      </c>
      <c r="E15" s="62">
        <v>0.42</v>
      </c>
      <c r="F15" s="63"/>
      <c r="G15" s="64"/>
      <c r="H15" s="65">
        <v>7295.298496222478</v>
      </c>
      <c r="I15" s="65"/>
      <c r="J15" s="66"/>
      <c r="K15" s="67">
        <v>28353.08823524129</v>
      </c>
      <c r="L15" s="68">
        <v>2000</v>
      </c>
      <c r="N15" s="29">
        <v>18555.695371763013</v>
      </c>
      <c r="O15" s="29">
        <f aca="true" t="shared" si="0" ref="O15:O52">(K15-N15)/N15</f>
        <v>0.5279992297344664</v>
      </c>
    </row>
    <row r="16" spans="1:15" s="29" customFormat="1" ht="15" customHeight="1">
      <c r="A16" s="58">
        <v>3</v>
      </c>
      <c r="B16" s="59">
        <v>225332503</v>
      </c>
      <c r="C16" s="60" t="s">
        <v>741</v>
      </c>
      <c r="D16" s="61">
        <v>7</v>
      </c>
      <c r="E16" s="62">
        <v>0.45</v>
      </c>
      <c r="F16" s="63"/>
      <c r="G16" s="64"/>
      <c r="H16" s="65">
        <v>8015.1409500203445</v>
      </c>
      <c r="I16" s="65"/>
      <c r="J16" s="66"/>
      <c r="K16" s="67">
        <v>30273.0608543768</v>
      </c>
      <c r="L16" s="68">
        <v>2000</v>
      </c>
      <c r="N16" s="29">
        <v>20189.087016449335</v>
      </c>
      <c r="O16" s="29">
        <f t="shared" si="0"/>
        <v>0.4994764661577519</v>
      </c>
    </row>
    <row r="17" spans="1:15" s="29" customFormat="1" ht="15" customHeight="1">
      <c r="A17" s="58">
        <v>4</v>
      </c>
      <c r="B17" s="59">
        <v>225332504</v>
      </c>
      <c r="C17" s="60" t="s">
        <v>742</v>
      </c>
      <c r="D17" s="61">
        <v>7</v>
      </c>
      <c r="E17" s="62">
        <v>0.52</v>
      </c>
      <c r="F17" s="63"/>
      <c r="G17" s="64"/>
      <c r="H17" s="65">
        <v>9880.145806533395</v>
      </c>
      <c r="I17" s="65"/>
      <c r="J17" s="66"/>
      <c r="K17" s="67">
        <v>35064.56391748528</v>
      </c>
      <c r="L17" s="68">
        <v>2000</v>
      </c>
      <c r="N17" s="29">
        <v>24379.29063465988</v>
      </c>
      <c r="O17" s="29">
        <f t="shared" si="0"/>
        <v>0.43829303497593214</v>
      </c>
    </row>
    <row r="18" spans="1:15" s="29" customFormat="1" ht="15" customHeight="1">
      <c r="A18" s="58">
        <v>5</v>
      </c>
      <c r="B18" s="59">
        <v>225332505</v>
      </c>
      <c r="C18" s="60" t="s">
        <v>743</v>
      </c>
      <c r="D18" s="61">
        <v>7</v>
      </c>
      <c r="E18" s="62">
        <v>0.6</v>
      </c>
      <c r="F18" s="63"/>
      <c r="G18" s="64"/>
      <c r="H18" s="65">
        <v>12277.096164626564</v>
      </c>
      <c r="I18" s="65"/>
      <c r="J18" s="66"/>
      <c r="K18" s="67">
        <v>41010.385642936344</v>
      </c>
      <c r="L18" s="68">
        <v>2000</v>
      </c>
      <c r="N18" s="29">
        <v>29862.63166803637</v>
      </c>
      <c r="O18" s="29">
        <f t="shared" si="0"/>
        <v>0.3733011242553024</v>
      </c>
    </row>
    <row r="19" spans="1:15" s="29" customFormat="1" ht="15" customHeight="1">
      <c r="A19" s="58">
        <v>6</v>
      </c>
      <c r="B19" s="59">
        <v>225332506</v>
      </c>
      <c r="C19" s="60" t="s">
        <v>744</v>
      </c>
      <c r="D19" s="61">
        <v>7</v>
      </c>
      <c r="E19" s="62">
        <v>0.67</v>
      </c>
      <c r="F19" s="63"/>
      <c r="G19" s="64"/>
      <c r="H19" s="65">
        <v>14600.324533603793</v>
      </c>
      <c r="I19" s="65"/>
      <c r="J19" s="66"/>
      <c r="K19" s="67">
        <v>46816.92465561445</v>
      </c>
      <c r="L19" s="68">
        <v>2000</v>
      </c>
      <c r="N19" s="29">
        <v>35268.323445034795</v>
      </c>
      <c r="O19" s="29">
        <f t="shared" si="0"/>
        <v>0.32744967955672727</v>
      </c>
    </row>
    <row r="20" spans="1:15" s="29" customFormat="1" ht="15" customHeight="1">
      <c r="A20" s="58">
        <v>7</v>
      </c>
      <c r="B20" s="59">
        <v>225332507</v>
      </c>
      <c r="C20" s="60" t="s">
        <v>745</v>
      </c>
      <c r="D20" s="61">
        <v>7</v>
      </c>
      <c r="E20" s="62">
        <v>0.75</v>
      </c>
      <c r="F20" s="63"/>
      <c r="G20" s="64"/>
      <c r="H20" s="65">
        <v>16950.20647320282</v>
      </c>
      <c r="I20" s="65"/>
      <c r="J20" s="66"/>
      <c r="K20" s="67">
        <v>52090.04810761155</v>
      </c>
      <c r="L20" s="68">
        <v>2000</v>
      </c>
      <c r="N20" s="29">
        <v>40551.757857140125</v>
      </c>
      <c r="O20" s="29">
        <f t="shared" si="0"/>
        <v>0.2845324311493398</v>
      </c>
    </row>
    <row r="21" spans="1:15" s="29" customFormat="1" ht="15" customHeight="1">
      <c r="A21" s="58">
        <v>8</v>
      </c>
      <c r="B21" s="59">
        <v>225332508</v>
      </c>
      <c r="C21" s="60" t="s">
        <v>746</v>
      </c>
      <c r="D21" s="61">
        <v>7</v>
      </c>
      <c r="E21" s="62">
        <v>0.8</v>
      </c>
      <c r="F21" s="63"/>
      <c r="G21" s="64"/>
      <c r="H21" s="65">
        <v>18881.36601870533</v>
      </c>
      <c r="I21" s="65"/>
      <c r="J21" s="66"/>
      <c r="K21" s="67">
        <v>56860.11256886088</v>
      </c>
      <c r="L21" s="68">
        <v>2000</v>
      </c>
      <c r="N21" s="29">
        <v>45036.84325349181</v>
      </c>
      <c r="O21" s="29">
        <f t="shared" si="0"/>
        <v>0.2625243791804255</v>
      </c>
    </row>
    <row r="22" spans="1:15" s="29" customFormat="1" ht="15" customHeight="1">
      <c r="A22" s="58">
        <v>9</v>
      </c>
      <c r="B22" s="59">
        <v>225332509</v>
      </c>
      <c r="C22" s="60" t="s">
        <v>747</v>
      </c>
      <c r="D22" s="61">
        <v>7</v>
      </c>
      <c r="E22" s="62">
        <v>0.85</v>
      </c>
      <c r="F22" s="63"/>
      <c r="G22" s="64"/>
      <c r="H22" s="65">
        <v>20931.48888060013</v>
      </c>
      <c r="I22" s="65"/>
      <c r="J22" s="66"/>
      <c r="K22" s="67">
        <v>61920.37062196907</v>
      </c>
      <c r="L22" s="68">
        <v>2000</v>
      </c>
      <c r="N22" s="29">
        <v>49859.58636928788</v>
      </c>
      <c r="O22" s="29">
        <f t="shared" si="0"/>
        <v>0.2418949921355606</v>
      </c>
    </row>
    <row r="23" spans="1:15" s="29" customFormat="1" ht="15" customHeight="1">
      <c r="A23" s="58">
        <v>10</v>
      </c>
      <c r="B23" s="59">
        <v>225332510</v>
      </c>
      <c r="C23" s="60" t="s">
        <v>748</v>
      </c>
      <c r="D23" s="61">
        <v>7</v>
      </c>
      <c r="E23" s="62">
        <v>0.95</v>
      </c>
      <c r="F23" s="63"/>
      <c r="G23" s="64"/>
      <c r="H23" s="65">
        <v>25415.15018493804</v>
      </c>
      <c r="I23" s="65"/>
      <c r="J23" s="66"/>
      <c r="K23" s="67">
        <v>72864.16873341805</v>
      </c>
      <c r="L23" s="68">
        <v>2000</v>
      </c>
      <c r="N23" s="29">
        <v>60184.753783186716</v>
      </c>
      <c r="O23" s="29">
        <f t="shared" si="0"/>
        <v>0.21067486619465853</v>
      </c>
    </row>
    <row r="24" spans="1:15" s="29" customFormat="1" ht="15" customHeight="1">
      <c r="A24" s="58">
        <v>11</v>
      </c>
      <c r="B24" s="59">
        <v>225332511</v>
      </c>
      <c r="C24" s="60" t="s">
        <v>749</v>
      </c>
      <c r="D24" s="61">
        <v>7</v>
      </c>
      <c r="E24" s="62">
        <v>1</v>
      </c>
      <c r="F24" s="63"/>
      <c r="G24" s="64"/>
      <c r="H24" s="65">
        <v>27807.559947569895</v>
      </c>
      <c r="I24" s="65"/>
      <c r="J24" s="66"/>
      <c r="K24" s="67">
        <v>78701.85689475534</v>
      </c>
      <c r="L24" s="68">
        <v>2000</v>
      </c>
      <c r="N24" s="29">
        <v>65738.86531921182</v>
      </c>
      <c r="O24" s="29">
        <f t="shared" si="0"/>
        <v>0.19718915914654764</v>
      </c>
    </row>
    <row r="25" spans="1:15" s="29" customFormat="1" ht="15" customHeight="1">
      <c r="A25" s="58">
        <v>12</v>
      </c>
      <c r="B25" s="59">
        <v>225332512</v>
      </c>
      <c r="C25" s="60" t="s">
        <v>750</v>
      </c>
      <c r="D25" s="61">
        <v>7</v>
      </c>
      <c r="E25" s="62">
        <v>1.05</v>
      </c>
      <c r="F25" s="63"/>
      <c r="G25" s="64"/>
      <c r="H25" s="65">
        <v>30326.486455693925</v>
      </c>
      <c r="I25" s="65"/>
      <c r="J25" s="66"/>
      <c r="K25" s="67">
        <v>84881.61467073362</v>
      </c>
      <c r="L25" s="68">
        <v>2000</v>
      </c>
      <c r="N25" s="29">
        <v>71634.77162156165</v>
      </c>
      <c r="O25" s="29">
        <f t="shared" si="0"/>
        <v>0.18492196944737294</v>
      </c>
    </row>
    <row r="26" spans="1:15" s="29" customFormat="1" ht="15" customHeight="1">
      <c r="A26" s="58">
        <v>13</v>
      </c>
      <c r="B26" s="59">
        <v>225332513</v>
      </c>
      <c r="C26" s="60" t="s">
        <v>751</v>
      </c>
      <c r="D26" s="61">
        <v>7</v>
      </c>
      <c r="E26" s="62">
        <v>1.13</v>
      </c>
      <c r="F26" s="63"/>
      <c r="G26" s="64"/>
      <c r="H26" s="65">
        <v>34653.49026570915</v>
      </c>
      <c r="I26" s="65"/>
      <c r="J26" s="66"/>
      <c r="K26" s="67">
        <v>95253.85020311257</v>
      </c>
      <c r="L26" s="68">
        <v>2000</v>
      </c>
      <c r="N26" s="29">
        <v>81542.28425075549</v>
      </c>
      <c r="O26" s="29">
        <f t="shared" si="0"/>
        <v>0.16815283111510385</v>
      </c>
    </row>
    <row r="27" spans="1:15" s="29" customFormat="1" ht="15" customHeight="1">
      <c r="A27" s="58">
        <v>14</v>
      </c>
      <c r="B27" s="59">
        <v>225332514</v>
      </c>
      <c r="C27" s="60" t="s">
        <v>752</v>
      </c>
      <c r="D27" s="61">
        <v>7</v>
      </c>
      <c r="E27" s="62">
        <v>1.2</v>
      </c>
      <c r="F27" s="63"/>
      <c r="G27" s="64"/>
      <c r="H27" s="65">
        <v>38621.885525749705</v>
      </c>
      <c r="I27" s="65"/>
      <c r="J27" s="66"/>
      <c r="K27" s="67">
        <v>104861.68277419153</v>
      </c>
      <c r="L27" s="68">
        <v>2000</v>
      </c>
      <c r="N27" s="29">
        <v>90769.34601262913</v>
      </c>
      <c r="O27" s="29">
        <f t="shared" si="0"/>
        <v>0.15525436042694055</v>
      </c>
    </row>
    <row r="28" spans="1:15" s="29" customFormat="1" ht="15" customHeight="1">
      <c r="A28" s="58">
        <v>15</v>
      </c>
      <c r="B28" s="59">
        <v>225332515</v>
      </c>
      <c r="C28" s="60" t="s">
        <v>753</v>
      </c>
      <c r="D28" s="61">
        <v>7</v>
      </c>
      <c r="E28" s="62">
        <v>1.35</v>
      </c>
      <c r="F28" s="63"/>
      <c r="G28" s="64"/>
      <c r="H28" s="65">
        <v>47836.55674079592</v>
      </c>
      <c r="I28" s="65"/>
      <c r="J28" s="66"/>
      <c r="K28" s="67">
        <v>127363.25440430557</v>
      </c>
      <c r="L28" s="68">
        <v>2000</v>
      </c>
      <c r="N28" s="29">
        <v>112346.90847629054</v>
      </c>
      <c r="O28" s="29">
        <f t="shared" si="0"/>
        <v>0.13366051751378674</v>
      </c>
    </row>
    <row r="29" spans="1:15" s="29" customFormat="1" ht="15" customHeight="1">
      <c r="A29" s="58">
        <v>16</v>
      </c>
      <c r="B29" s="59">
        <v>225332516</v>
      </c>
      <c r="C29" s="60" t="s">
        <v>754</v>
      </c>
      <c r="D29" s="61">
        <v>7</v>
      </c>
      <c r="E29" s="62">
        <v>1.4</v>
      </c>
      <c r="F29" s="63"/>
      <c r="G29" s="64"/>
      <c r="H29" s="65">
        <v>51240.1068206746</v>
      </c>
      <c r="I29" s="65"/>
      <c r="J29" s="66"/>
      <c r="K29" s="67">
        <v>135385.88791419243</v>
      </c>
      <c r="L29" s="68">
        <v>2000</v>
      </c>
      <c r="N29" s="29">
        <v>120091.19030561567</v>
      </c>
      <c r="O29" s="29">
        <f t="shared" si="0"/>
        <v>0.1273590308302702</v>
      </c>
    </row>
    <row r="30" spans="1:15" s="29" customFormat="1" ht="15" customHeight="1">
      <c r="A30" s="58">
        <v>17</v>
      </c>
      <c r="B30" s="59">
        <v>225332517</v>
      </c>
      <c r="C30" s="60" t="s">
        <v>755</v>
      </c>
      <c r="D30" s="61">
        <v>7</v>
      </c>
      <c r="E30" s="62">
        <v>1.6</v>
      </c>
      <c r="F30" s="63"/>
      <c r="G30" s="64"/>
      <c r="H30" s="65">
        <v>65685.63999077745</v>
      </c>
      <c r="I30" s="65"/>
      <c r="J30" s="66"/>
      <c r="K30" s="67">
        <v>170166.3943248634</v>
      </c>
      <c r="L30" s="68">
        <v>2000</v>
      </c>
      <c r="N30" s="29">
        <v>153784.58365651927</v>
      </c>
      <c r="O30" s="29">
        <f t="shared" si="0"/>
        <v>0.10652440107347297</v>
      </c>
    </row>
    <row r="31" spans="1:15" s="29" customFormat="1" ht="15" customHeight="1">
      <c r="A31" s="58">
        <v>18</v>
      </c>
      <c r="B31" s="59">
        <v>225332551</v>
      </c>
      <c r="C31" s="60" t="s">
        <v>756</v>
      </c>
      <c r="D31" s="61">
        <v>7</v>
      </c>
      <c r="E31" s="62">
        <v>1.7</v>
      </c>
      <c r="F31" s="63"/>
      <c r="G31" s="64"/>
      <c r="H31" s="65">
        <v>70612.87125102342</v>
      </c>
      <c r="I31" s="65"/>
      <c r="J31" s="66"/>
      <c r="K31" s="67">
        <v>182730.16226703225</v>
      </c>
      <c r="L31" s="68">
        <v>2000</v>
      </c>
      <c r="N31" s="29">
        <v>166558.2176459011</v>
      </c>
      <c r="O31" s="29">
        <f t="shared" si="0"/>
        <v>0.09709484677311042</v>
      </c>
    </row>
    <row r="32" spans="1:15" s="29" customFormat="1" ht="15" customHeight="1">
      <c r="A32" s="58">
        <v>19</v>
      </c>
      <c r="B32" s="59">
        <v>225332552</v>
      </c>
      <c r="C32" s="60" t="s">
        <v>757</v>
      </c>
      <c r="D32" s="61">
        <v>7</v>
      </c>
      <c r="E32" s="62">
        <v>2</v>
      </c>
      <c r="F32" s="63"/>
      <c r="G32" s="64"/>
      <c r="H32" s="65">
        <v>96659.60642547454</v>
      </c>
      <c r="I32" s="65"/>
      <c r="J32" s="66"/>
      <c r="K32" s="67">
        <v>245406.0990876795</v>
      </c>
      <c r="L32" s="68">
        <v>2000</v>
      </c>
      <c r="N32" s="29">
        <v>227302.11094488367</v>
      </c>
      <c r="O32" s="29">
        <f t="shared" si="0"/>
        <v>0.07964725038205077</v>
      </c>
    </row>
    <row r="33" spans="1:15" s="29" customFormat="1" ht="15" customHeight="1">
      <c r="A33" s="58">
        <v>20</v>
      </c>
      <c r="B33" s="59">
        <v>225332553</v>
      </c>
      <c r="C33" s="60" t="s">
        <v>758</v>
      </c>
      <c r="D33" s="61">
        <v>7</v>
      </c>
      <c r="E33" s="62">
        <v>2.13</v>
      </c>
      <c r="F33" s="63"/>
      <c r="G33" s="64"/>
      <c r="H33" s="65">
        <v>109608.91073358161</v>
      </c>
      <c r="I33" s="65"/>
      <c r="J33" s="66"/>
      <c r="K33" s="67">
        <v>276948.12520497985</v>
      </c>
      <c r="L33" s="68">
        <v>1000</v>
      </c>
      <c r="N33" s="29">
        <v>257803.91320153928</v>
      </c>
      <c r="O33" s="29">
        <f t="shared" si="0"/>
        <v>0.07425881075930178</v>
      </c>
    </row>
    <row r="34" spans="1:15" s="29" customFormat="1" ht="15" customHeight="1">
      <c r="A34" s="58">
        <v>21</v>
      </c>
      <c r="B34" s="59">
        <v>225332554</v>
      </c>
      <c r="C34" s="60" t="s">
        <v>759</v>
      </c>
      <c r="D34" s="61">
        <v>7</v>
      </c>
      <c r="E34" s="62">
        <v>2.3</v>
      </c>
      <c r="F34" s="63"/>
      <c r="G34" s="64"/>
      <c r="H34" s="65">
        <v>127165.02780230883</v>
      </c>
      <c r="I34" s="65"/>
      <c r="J34" s="66"/>
      <c r="K34" s="67">
        <v>319154.72269218764</v>
      </c>
      <c r="L34" s="68">
        <v>1000</v>
      </c>
      <c r="N34" s="29">
        <v>299229.33768982824</v>
      </c>
      <c r="O34" s="29">
        <f t="shared" si="0"/>
        <v>0.06658900880572556</v>
      </c>
    </row>
    <row r="35" spans="1:15" s="29" customFormat="1" ht="15" customHeight="1">
      <c r="A35" s="58">
        <v>22</v>
      </c>
      <c r="B35" s="59">
        <v>225332555</v>
      </c>
      <c r="C35" s="60" t="s">
        <v>760</v>
      </c>
      <c r="D35" s="61">
        <v>7</v>
      </c>
      <c r="E35" s="62">
        <v>2.51</v>
      </c>
      <c r="F35" s="63"/>
      <c r="G35" s="64"/>
      <c r="H35" s="65">
        <v>150247.77931706465</v>
      </c>
      <c r="I35" s="65"/>
      <c r="J35" s="66"/>
      <c r="K35" s="67">
        <v>374409.6463463855</v>
      </c>
      <c r="L35" s="68">
        <v>1000</v>
      </c>
      <c r="N35" s="29">
        <v>353534.7264528189</v>
      </c>
      <c r="O35" s="29">
        <f t="shared" si="0"/>
        <v>0.059046306717912896</v>
      </c>
    </row>
    <row r="36" spans="1:15" s="29" customFormat="1" ht="15" customHeight="1">
      <c r="A36" s="58">
        <v>23</v>
      </c>
      <c r="B36" s="59">
        <v>225332556</v>
      </c>
      <c r="C36" s="60" t="s">
        <v>761</v>
      </c>
      <c r="D36" s="61">
        <v>7</v>
      </c>
      <c r="E36" s="62">
        <v>2.6</v>
      </c>
      <c r="F36" s="63"/>
      <c r="G36" s="64"/>
      <c r="H36" s="65">
        <v>161220.87968775036</v>
      </c>
      <c r="I36" s="65"/>
      <c r="J36" s="66"/>
      <c r="K36" s="67">
        <v>400058.92154935555</v>
      </c>
      <c r="L36" s="68">
        <v>1000</v>
      </c>
      <c r="N36" s="29">
        <v>378769.72717553296</v>
      </c>
      <c r="O36" s="29">
        <f t="shared" si="0"/>
        <v>0.056206166560815354</v>
      </c>
    </row>
    <row r="37" spans="1:15" s="29" customFormat="1" ht="15" customHeight="1">
      <c r="A37" s="58">
        <v>24</v>
      </c>
      <c r="B37" s="59">
        <v>225332557</v>
      </c>
      <c r="C37" s="60" t="s">
        <v>762</v>
      </c>
      <c r="D37" s="61">
        <v>19</v>
      </c>
      <c r="E37" s="62">
        <v>1.82</v>
      </c>
      <c r="F37" s="63"/>
      <c r="G37" s="64"/>
      <c r="H37" s="65">
        <v>209206.3509610081</v>
      </c>
      <c r="I37" s="65"/>
      <c r="J37" s="66"/>
      <c r="K37" s="67">
        <v>520835.37660875625</v>
      </c>
      <c r="L37" s="68">
        <v>1000</v>
      </c>
      <c r="N37" s="29">
        <v>493655.8143329182</v>
      </c>
      <c r="O37" s="29">
        <f t="shared" si="0"/>
        <v>0.05505771731376455</v>
      </c>
    </row>
    <row r="38" spans="1:15" s="29" customFormat="1" ht="15" customHeight="1">
      <c r="A38" s="58">
        <v>25</v>
      </c>
      <c r="B38" s="59">
        <v>225332558</v>
      </c>
      <c r="C38" s="60" t="s">
        <v>763</v>
      </c>
      <c r="D38" s="61">
        <v>19</v>
      </c>
      <c r="E38" s="62">
        <v>2</v>
      </c>
      <c r="F38" s="63"/>
      <c r="G38" s="64"/>
      <c r="H38" s="65">
        <v>252657.31070571105</v>
      </c>
      <c r="I38" s="65"/>
      <c r="J38" s="66"/>
      <c r="K38" s="67">
        <v>626655.0656776909</v>
      </c>
      <c r="L38" s="68">
        <v>1000</v>
      </c>
      <c r="N38" s="29">
        <v>596295.7040268572</v>
      </c>
      <c r="O38" s="29">
        <f t="shared" si="0"/>
        <v>0.050913265760281844</v>
      </c>
    </row>
    <row r="39" spans="1:15" s="29" customFormat="1" ht="15" customHeight="1">
      <c r="A39" s="58">
        <v>26</v>
      </c>
      <c r="B39" s="59">
        <v>225332559</v>
      </c>
      <c r="C39" s="60" t="s">
        <v>764</v>
      </c>
      <c r="D39" s="61">
        <v>19</v>
      </c>
      <c r="E39" s="62">
        <v>2.13</v>
      </c>
      <c r="F39" s="63"/>
      <c r="G39" s="64"/>
      <c r="H39" s="65">
        <v>282704.2251551377</v>
      </c>
      <c r="I39" s="65"/>
      <c r="J39" s="66"/>
      <c r="K39" s="67">
        <v>706006.7450787135</v>
      </c>
      <c r="L39" s="68">
        <v>1000</v>
      </c>
      <c r="N39" s="29">
        <v>673514.2485493249</v>
      </c>
      <c r="O39" s="29">
        <f t="shared" si="0"/>
        <v>0.04824322068816484</v>
      </c>
    </row>
    <row r="40" spans="1:15" s="29" customFormat="1" ht="15" customHeight="1">
      <c r="A40" s="58">
        <v>27</v>
      </c>
      <c r="B40" s="59">
        <v>225332560</v>
      </c>
      <c r="C40" s="60" t="s">
        <v>765</v>
      </c>
      <c r="D40" s="61">
        <v>19</v>
      </c>
      <c r="E40" s="62">
        <v>2.25</v>
      </c>
      <c r="F40" s="63"/>
      <c r="G40" s="64"/>
      <c r="H40" s="65">
        <v>314717.8191257837</v>
      </c>
      <c r="I40" s="65"/>
      <c r="J40" s="66"/>
      <c r="K40" s="67">
        <v>783714.9233200928</v>
      </c>
      <c r="L40" s="68">
        <v>1000</v>
      </c>
      <c r="N40" s="29">
        <v>749188.9834032253</v>
      </c>
      <c r="O40" s="29">
        <f t="shared" si="0"/>
        <v>0.04608442019533158</v>
      </c>
    </row>
    <row r="41" spans="1:15" s="29" customFormat="1" ht="15" customHeight="1">
      <c r="A41" s="58">
        <v>28</v>
      </c>
      <c r="B41" s="59">
        <v>225332561</v>
      </c>
      <c r="C41" s="60" t="s">
        <v>766</v>
      </c>
      <c r="D41" s="61">
        <v>19</v>
      </c>
      <c r="E41" s="62">
        <v>2.3</v>
      </c>
      <c r="F41" s="63"/>
      <c r="G41" s="64"/>
      <c r="H41" s="65">
        <v>329016.77667537564</v>
      </c>
      <c r="I41" s="65"/>
      <c r="J41" s="66"/>
      <c r="K41" s="67">
        <v>818887.0499415994</v>
      </c>
      <c r="L41" s="68">
        <v>1000</v>
      </c>
      <c r="N41" s="29">
        <v>783490.4964006884</v>
      </c>
      <c r="O41" s="29">
        <f t="shared" si="0"/>
        <v>0.04517802539216587</v>
      </c>
    </row>
    <row r="42" spans="1:15" s="29" customFormat="1" ht="15" customHeight="1">
      <c r="A42" s="58">
        <v>29</v>
      </c>
      <c r="B42" s="59">
        <v>225332562</v>
      </c>
      <c r="C42" s="60" t="s">
        <v>767</v>
      </c>
      <c r="D42" s="61">
        <v>19</v>
      </c>
      <c r="E42" s="62">
        <v>2.51</v>
      </c>
      <c r="F42" s="63"/>
      <c r="G42" s="64"/>
      <c r="H42" s="65">
        <v>389946.2338875461</v>
      </c>
      <c r="I42" s="65"/>
      <c r="J42" s="66"/>
      <c r="K42" s="67">
        <v>967712.1967683153</v>
      </c>
      <c r="L42" s="68">
        <v>1000</v>
      </c>
      <c r="N42" s="29">
        <v>928538.911241101</v>
      </c>
      <c r="O42" s="29">
        <f t="shared" si="0"/>
        <v>0.042188092553767736</v>
      </c>
    </row>
    <row r="43" spans="1:15" s="29" customFormat="1" ht="15" customHeight="1">
      <c r="A43" s="58">
        <v>30</v>
      </c>
      <c r="B43" s="59">
        <v>225332563</v>
      </c>
      <c r="C43" s="60" t="s">
        <v>768</v>
      </c>
      <c r="D43" s="61">
        <v>19</v>
      </c>
      <c r="E43" s="62">
        <v>2.6</v>
      </c>
      <c r="F43" s="63"/>
      <c r="G43" s="64"/>
      <c r="H43" s="65">
        <v>418162.82253818825</v>
      </c>
      <c r="I43" s="65"/>
      <c r="J43" s="66"/>
      <c r="K43" s="67">
        <v>1035816.6839524909</v>
      </c>
      <c r="L43" s="68">
        <v>1000</v>
      </c>
      <c r="N43" s="29">
        <v>995001.4928207945</v>
      </c>
      <c r="O43" s="29">
        <f t="shared" si="0"/>
        <v>0.04102023105109804</v>
      </c>
    </row>
    <row r="44" spans="1:15" s="29" customFormat="1" ht="15" customHeight="1">
      <c r="A44" s="58">
        <v>31</v>
      </c>
      <c r="B44" s="59">
        <v>225332564</v>
      </c>
      <c r="C44" s="60" t="s">
        <v>769</v>
      </c>
      <c r="D44" s="61">
        <v>37</v>
      </c>
      <c r="E44" s="62">
        <v>2.01</v>
      </c>
      <c r="F44" s="63"/>
      <c r="G44" s="64"/>
      <c r="H44" s="65">
        <v>486386.59064970986</v>
      </c>
      <c r="I44" s="65"/>
      <c r="J44" s="66"/>
      <c r="K44" s="67">
        <v>1205702.9705450358</v>
      </c>
      <c r="L44" s="68">
        <v>1000</v>
      </c>
      <c r="N44" s="29">
        <v>1158357.1382037713</v>
      </c>
      <c r="O44" s="29">
        <f t="shared" si="0"/>
        <v>0.04087325987793557</v>
      </c>
    </row>
    <row r="45" spans="1:15" s="29" customFormat="1" ht="15" customHeight="1">
      <c r="A45" s="58">
        <v>32</v>
      </c>
      <c r="B45" s="59">
        <v>225332565</v>
      </c>
      <c r="C45" s="60" t="s">
        <v>770</v>
      </c>
      <c r="D45" s="61">
        <v>37</v>
      </c>
      <c r="E45" s="62">
        <v>2.06</v>
      </c>
      <c r="F45" s="63"/>
      <c r="G45" s="64"/>
      <c r="H45" s="65">
        <v>511526.9565985708</v>
      </c>
      <c r="I45" s="65"/>
      <c r="J45" s="66"/>
      <c r="K45" s="67">
        <v>1266382.2276334998</v>
      </c>
      <c r="L45" s="68">
        <v>500</v>
      </c>
      <c r="N45" s="29">
        <v>1217434.11830626</v>
      </c>
      <c r="O45" s="29">
        <f t="shared" si="0"/>
        <v>0.04020596153107498</v>
      </c>
    </row>
    <row r="46" spans="1:15" s="29" customFormat="1" ht="15" customHeight="1">
      <c r="A46" s="58">
        <v>33</v>
      </c>
      <c r="B46" s="59">
        <v>225332566</v>
      </c>
      <c r="C46" s="60" t="s">
        <v>771</v>
      </c>
      <c r="D46" s="61">
        <v>37</v>
      </c>
      <c r="E46" s="62">
        <v>2.25</v>
      </c>
      <c r="F46" s="63"/>
      <c r="G46" s="64"/>
      <c r="H46" s="65">
        <v>609503.7491518321</v>
      </c>
      <c r="I46" s="65"/>
      <c r="J46" s="66"/>
      <c r="K46" s="67">
        <v>1507686.1175733246</v>
      </c>
      <c r="L46" s="68">
        <v>500</v>
      </c>
      <c r="N46" s="29">
        <v>1450986.803662601</v>
      </c>
      <c r="O46" s="29">
        <f t="shared" si="0"/>
        <v>0.03907638151332767</v>
      </c>
    </row>
    <row r="47" spans="1:15" s="29" customFormat="1" ht="15" customHeight="1">
      <c r="A47" s="58">
        <v>34</v>
      </c>
      <c r="B47" s="59">
        <v>225332567</v>
      </c>
      <c r="C47" s="60" t="s">
        <v>772</v>
      </c>
      <c r="D47" s="61">
        <v>37</v>
      </c>
      <c r="E47" s="62">
        <v>2.51</v>
      </c>
      <c r="F47" s="63"/>
      <c r="G47" s="64"/>
      <c r="H47" s="65">
        <v>757065.2347481545</v>
      </c>
      <c r="I47" s="65"/>
      <c r="J47" s="66"/>
      <c r="K47" s="67">
        <v>1867539.8502423281</v>
      </c>
      <c r="L47" s="68">
        <v>500</v>
      </c>
      <c r="N47" s="29">
        <v>1801176.4212223897</v>
      </c>
      <c r="O47" s="29">
        <f t="shared" si="0"/>
        <v>0.036844491321344375</v>
      </c>
    </row>
    <row r="48" spans="1:15" s="29" customFormat="1" ht="15" customHeight="1">
      <c r="A48" s="58">
        <v>35</v>
      </c>
      <c r="B48" s="59">
        <v>225332568</v>
      </c>
      <c r="C48" s="60" t="s">
        <v>773</v>
      </c>
      <c r="D48" s="61">
        <v>37</v>
      </c>
      <c r="E48" s="62">
        <v>2.6</v>
      </c>
      <c r="F48" s="63"/>
      <c r="G48" s="64"/>
      <c r="H48" s="65">
        <v>813633.5897879875</v>
      </c>
      <c r="I48" s="65"/>
      <c r="J48" s="66"/>
      <c r="K48" s="67">
        <v>2005276.1534461179</v>
      </c>
      <c r="L48" s="68">
        <v>250</v>
      </c>
      <c r="N48" s="29">
        <v>1934770.6111234303</v>
      </c>
      <c r="O48" s="29">
        <f t="shared" si="0"/>
        <v>0.036441292790646805</v>
      </c>
    </row>
    <row r="49" spans="1:15" s="29" customFormat="1" ht="15" customHeight="1">
      <c r="A49" s="58">
        <v>36</v>
      </c>
      <c r="B49" s="59">
        <v>225332569</v>
      </c>
      <c r="C49" s="60" t="s">
        <v>774</v>
      </c>
      <c r="D49" s="61">
        <v>37</v>
      </c>
      <c r="E49" s="62">
        <v>2.84</v>
      </c>
      <c r="F49" s="63"/>
      <c r="G49" s="64"/>
      <c r="H49" s="65">
        <v>966824.5824874733</v>
      </c>
      <c r="I49" s="65"/>
      <c r="J49" s="66"/>
      <c r="K49" s="67">
        <v>2379063.835649453</v>
      </c>
      <c r="L49" s="68">
        <v>250</v>
      </c>
      <c r="N49" s="29">
        <v>2299468.8157407627</v>
      </c>
      <c r="O49" s="29">
        <f t="shared" si="0"/>
        <v>0.03461452460839275</v>
      </c>
    </row>
    <row r="50" spans="1:15" s="29" customFormat="1" ht="15" customHeight="1">
      <c r="A50" s="58">
        <v>37</v>
      </c>
      <c r="B50" s="59">
        <v>225332570</v>
      </c>
      <c r="C50" s="60" t="s">
        <v>775</v>
      </c>
      <c r="D50" s="61">
        <v>37</v>
      </c>
      <c r="E50" s="62">
        <v>2.9</v>
      </c>
      <c r="F50" s="63"/>
      <c r="G50" s="64"/>
      <c r="H50" s="65">
        <v>1009696.0944469436</v>
      </c>
      <c r="I50" s="65"/>
      <c r="J50" s="66"/>
      <c r="K50" s="67">
        <v>2482772.0770935905</v>
      </c>
      <c r="L50" s="68">
        <v>250</v>
      </c>
      <c r="N50" s="29">
        <v>2400911.5400825404</v>
      </c>
      <c r="O50" s="29">
        <f t="shared" si="0"/>
        <v>0.03409560729098578</v>
      </c>
    </row>
    <row r="51" spans="1:15" s="29" customFormat="1" ht="15" customHeight="1">
      <c r="A51" s="58">
        <v>38</v>
      </c>
      <c r="B51" s="59">
        <v>225332571</v>
      </c>
      <c r="C51" s="60" t="s">
        <v>776</v>
      </c>
      <c r="D51" s="61">
        <v>37</v>
      </c>
      <c r="E51" s="62">
        <v>3.15</v>
      </c>
      <c r="F51" s="63"/>
      <c r="G51" s="64"/>
      <c r="H51" s="65">
        <v>1188208.6483703793</v>
      </c>
      <c r="I51" s="65"/>
      <c r="J51" s="66"/>
      <c r="K51" s="67">
        <v>2918173.0552573455</v>
      </c>
      <c r="L51" s="68">
        <v>250</v>
      </c>
      <c r="N51" s="29">
        <v>2825419.657075183</v>
      </c>
      <c r="O51" s="29">
        <f t="shared" si="0"/>
        <v>0.03282818463795179</v>
      </c>
    </row>
    <row r="52" spans="1:15" s="29" customFormat="1" ht="15" customHeight="1" thickBot="1">
      <c r="A52" s="69">
        <v>39</v>
      </c>
      <c r="B52" s="70">
        <v>225332572</v>
      </c>
      <c r="C52" s="71" t="s">
        <v>777</v>
      </c>
      <c r="D52" s="72">
        <v>37</v>
      </c>
      <c r="E52" s="73">
        <v>3.66</v>
      </c>
      <c r="F52" s="74"/>
      <c r="G52" s="75"/>
      <c r="H52" s="76">
        <v>1598363.706530472</v>
      </c>
      <c r="I52" s="76"/>
      <c r="J52" s="77"/>
      <c r="K52" s="78">
        <v>3916950.3518378786</v>
      </c>
      <c r="L52" s="79">
        <v>250</v>
      </c>
      <c r="N52" s="29">
        <v>3799969.6066334876</v>
      </c>
      <c r="O52" s="29">
        <f t="shared" si="0"/>
        <v>0.03078465285621794</v>
      </c>
    </row>
    <row r="53" spans="5:12" s="6" customFormat="1" ht="5.25" customHeight="1" thickTop="1">
      <c r="E53" s="7"/>
      <c r="G53" s="7"/>
      <c r="H53" s="8"/>
      <c r="I53" s="8"/>
      <c r="J53" s="8"/>
      <c r="K53" s="9"/>
      <c r="L53" s="24"/>
    </row>
    <row r="54" spans="2:13" s="10" customFormat="1" ht="12.75" customHeight="1">
      <c r="B54" s="36"/>
      <c r="D54" s="11"/>
      <c r="E54" s="372" t="str">
        <f>CXL4x!E52</f>
        <v>CADI-SUN, ngµy 13 th¸ng 09 n¨m 2012</v>
      </c>
      <c r="F54" s="372"/>
      <c r="G54" s="372"/>
      <c r="H54" s="372"/>
      <c r="I54" s="372"/>
      <c r="J54" s="372"/>
      <c r="K54" s="372"/>
      <c r="L54" s="372"/>
      <c r="M54" s="12"/>
    </row>
    <row r="55" spans="1:13" s="10" customFormat="1" ht="12.75" customHeight="1">
      <c r="A55" s="32"/>
      <c r="B55" s="33"/>
      <c r="D55" s="11"/>
      <c r="E55" s="367" t="str">
        <f>CXL4x!E53</f>
        <v>C¤NG TY CP D¢Y Vµ C¸P §IÖN TH¦îNG §×NH</v>
      </c>
      <c r="F55" s="367"/>
      <c r="G55" s="367"/>
      <c r="H55" s="367"/>
      <c r="I55" s="367"/>
      <c r="J55" s="367"/>
      <c r="K55" s="367"/>
      <c r="L55" s="367"/>
      <c r="M55" s="12"/>
    </row>
    <row r="56" spans="1:13" s="10" customFormat="1" ht="12.75" customHeight="1">
      <c r="A56" s="13"/>
      <c r="B56" s="13"/>
      <c r="C56" s="12"/>
      <c r="D56" s="12"/>
      <c r="E56" s="14"/>
      <c r="F56" s="15"/>
      <c r="G56" s="364"/>
      <c r="H56" s="364"/>
      <c r="I56" s="364"/>
      <c r="J56" s="364"/>
      <c r="K56" s="364"/>
      <c r="L56" s="364"/>
      <c r="M56" s="17"/>
    </row>
    <row r="57" spans="1:13" s="4" customFormat="1" ht="12.75" customHeight="1">
      <c r="A57" s="13"/>
      <c r="B57" s="13"/>
      <c r="C57" s="18"/>
      <c r="D57" s="19"/>
      <c r="E57" s="19"/>
      <c r="F57" s="19"/>
      <c r="G57" s="20"/>
      <c r="H57" s="20"/>
      <c r="I57" s="20"/>
      <c r="J57" s="16"/>
      <c r="K57" s="21"/>
      <c r="L57" s="25"/>
      <c r="M57" s="22"/>
    </row>
    <row r="58" spans="1:12" s="10" customFormat="1" ht="12.75" customHeight="1">
      <c r="A58" s="13"/>
      <c r="B58" s="13"/>
      <c r="E58" s="23"/>
      <c r="K58" s="17"/>
      <c r="L58" s="149"/>
    </row>
    <row r="59" spans="1:12" ht="22.5" customHeight="1">
      <c r="A59" s="433"/>
      <c r="B59" s="433"/>
      <c r="C59" s="433"/>
      <c r="D59" s="433"/>
      <c r="E59" s="35"/>
      <c r="F59" s="35"/>
      <c r="G59" s="372"/>
      <c r="H59" s="372"/>
      <c r="I59" s="372"/>
      <c r="J59" s="372"/>
      <c r="K59" s="372"/>
      <c r="L59" s="372"/>
    </row>
    <row r="60" spans="1:12" ht="15" customHeight="1">
      <c r="A60" s="34"/>
      <c r="B60" s="34"/>
      <c r="C60" s="34"/>
      <c r="D60" s="34"/>
      <c r="E60" s="34"/>
      <c r="F60" s="34"/>
      <c r="G60" s="363"/>
      <c r="H60" s="363"/>
      <c r="I60" s="363"/>
      <c r="J60" s="363"/>
      <c r="K60" s="363"/>
      <c r="L60" s="363"/>
    </row>
    <row r="61" spans="5:12" s="6" customFormat="1" ht="7.5">
      <c r="E61" s="7"/>
      <c r="G61" s="7"/>
      <c r="H61" s="8"/>
      <c r="I61" s="8"/>
      <c r="J61" s="8"/>
      <c r="K61" s="9"/>
      <c r="L61" s="24"/>
    </row>
    <row r="62" spans="5:12" s="6" customFormat="1" ht="7.5">
      <c r="E62" s="7"/>
      <c r="G62" s="7"/>
      <c r="H62" s="8"/>
      <c r="I62" s="8"/>
      <c r="J62" s="8"/>
      <c r="K62" s="9"/>
      <c r="L62" s="24"/>
    </row>
    <row r="63" spans="4:12" s="6" customFormat="1" ht="7.5">
      <c r="D63" s="30"/>
      <c r="E63" s="7"/>
      <c r="G63" s="7"/>
      <c r="H63" s="8"/>
      <c r="I63" s="8"/>
      <c r="J63" s="8"/>
      <c r="K63" s="9"/>
      <c r="L63" s="24"/>
    </row>
    <row r="64" spans="5:12" s="6" customFormat="1" ht="7.5">
      <c r="E64" s="7"/>
      <c r="G64" s="7"/>
      <c r="H64" s="8"/>
      <c r="I64" s="8"/>
      <c r="J64" s="8"/>
      <c r="K64" s="9"/>
      <c r="L64" s="24"/>
    </row>
    <row r="65" spans="5:12" s="6" customFormat="1" ht="7.5">
      <c r="E65" s="7"/>
      <c r="G65" s="7"/>
      <c r="H65" s="8"/>
      <c r="I65" s="8"/>
      <c r="J65" s="8"/>
      <c r="K65" s="9"/>
      <c r="L65" s="24"/>
    </row>
  </sheetData>
  <sheetProtection/>
  <mergeCells count="22">
    <mergeCell ref="G56:L56"/>
    <mergeCell ref="A59:D59"/>
    <mergeCell ref="G59:L59"/>
    <mergeCell ref="G60:L60"/>
    <mergeCell ref="E54:L54"/>
    <mergeCell ref="E55:L55"/>
    <mergeCell ref="I11:I12"/>
    <mergeCell ref="J11:J12"/>
    <mergeCell ref="K11:K12"/>
    <mergeCell ref="L11:L12"/>
    <mergeCell ref="D12:E12"/>
    <mergeCell ref="F12:G12"/>
    <mergeCell ref="A5:L5"/>
    <mergeCell ref="A6:L6"/>
    <mergeCell ref="C7:K7"/>
    <mergeCell ref="C8:K8"/>
    <mergeCell ref="C9:K9"/>
    <mergeCell ref="A11:A13"/>
    <mergeCell ref="B11:B13"/>
    <mergeCell ref="C11:C13"/>
    <mergeCell ref="D11:G11"/>
    <mergeCell ref="H11:H12"/>
  </mergeCells>
  <printOptions/>
  <pageMargins left="0.7" right="0.7" top="0.17" bottom="0.16" header="0.17" footer="0.16"/>
  <pageSetup horizontalDpi="600" verticalDpi="600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4:O72"/>
  <sheetViews>
    <sheetView workbookViewId="0" topLeftCell="A1">
      <selection activeCell="A5" sqref="A5:L5"/>
    </sheetView>
  </sheetViews>
  <sheetFormatPr defaultColWidth="8.875" defaultRowHeight="12.75"/>
  <cols>
    <col min="1" max="1" width="3.50390625" style="0" customWidth="1"/>
    <col min="2" max="2" width="13.125" style="0" customWidth="1"/>
    <col min="3" max="3" width="24.50390625" style="0" customWidth="1"/>
    <col min="4" max="4" width="5.625" style="0" customWidth="1"/>
    <col min="5" max="5" width="5.625" style="1" customWidth="1"/>
    <col min="6" max="6" width="5.625" style="0" customWidth="1"/>
    <col min="7" max="7" width="6.00390625" style="1" customWidth="1"/>
    <col min="8" max="8" width="1.4921875" style="2" hidden="1" customWidth="1"/>
    <col min="9" max="9" width="1.875" style="2" hidden="1" customWidth="1"/>
    <col min="10" max="10" width="2.125" style="2" hidden="1" customWidth="1"/>
    <col min="11" max="11" width="20.50390625" style="3" customWidth="1"/>
    <col min="12" max="12" width="10.625" style="26" customWidth="1"/>
  </cols>
  <sheetData>
    <row r="1" ht="12.75"/>
    <row r="2" ht="12.75"/>
    <row r="3" ht="21.75" customHeight="1"/>
    <row r="4" spans="1:12" ht="20.25" customHeight="1">
      <c r="A4" s="348" t="s">
        <v>670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</row>
    <row r="5" spans="1:12" ht="9.75">
      <c r="A5" s="393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2:12" ht="9.75">
      <c r="B6" s="27"/>
      <c r="C6" s="373" t="s">
        <v>867</v>
      </c>
      <c r="D6" s="373"/>
      <c r="E6" s="373"/>
      <c r="F6" s="373"/>
      <c r="G6" s="373"/>
      <c r="H6" s="373"/>
      <c r="I6" s="373"/>
      <c r="J6" s="373"/>
      <c r="K6" s="373"/>
      <c r="L6" s="27"/>
    </row>
    <row r="7" spans="2:12" ht="9.75">
      <c r="B7" s="27"/>
      <c r="C7" s="373" t="s">
        <v>868</v>
      </c>
      <c r="D7" s="373"/>
      <c r="E7" s="373"/>
      <c r="F7" s="373"/>
      <c r="G7" s="373"/>
      <c r="H7" s="373"/>
      <c r="I7" s="373"/>
      <c r="J7" s="373"/>
      <c r="K7" s="373"/>
      <c r="L7" s="27"/>
    </row>
    <row r="8" ht="7.5" customHeight="1" thickBot="1"/>
    <row r="9" spans="1:12" s="4" customFormat="1" ht="14.25" customHeight="1" thickTop="1">
      <c r="A9" s="365" t="s">
        <v>643</v>
      </c>
      <c r="B9" s="361" t="s">
        <v>644</v>
      </c>
      <c r="C9" s="352" t="s">
        <v>645</v>
      </c>
      <c r="D9" s="368" t="s">
        <v>0</v>
      </c>
      <c r="E9" s="369"/>
      <c r="F9" s="369"/>
      <c r="G9" s="369"/>
      <c r="H9" s="359" t="s">
        <v>1</v>
      </c>
      <c r="I9" s="359" t="s">
        <v>2</v>
      </c>
      <c r="J9" s="370" t="s">
        <v>3</v>
      </c>
      <c r="K9" s="431" t="s">
        <v>650</v>
      </c>
      <c r="L9" s="432" t="s">
        <v>651</v>
      </c>
    </row>
    <row r="10" spans="1:12" s="4" customFormat="1" ht="12.75" customHeight="1">
      <c r="A10" s="366"/>
      <c r="B10" s="362"/>
      <c r="C10" s="353"/>
      <c r="D10" s="357" t="s">
        <v>4</v>
      </c>
      <c r="E10" s="358"/>
      <c r="F10" s="358" t="s">
        <v>646</v>
      </c>
      <c r="G10" s="358"/>
      <c r="H10" s="360"/>
      <c r="I10" s="360"/>
      <c r="J10" s="371"/>
      <c r="K10" s="376"/>
      <c r="L10" s="356"/>
    </row>
    <row r="11" spans="1:12" s="5" customFormat="1" ht="9">
      <c r="A11" s="366"/>
      <c r="B11" s="362"/>
      <c r="C11" s="353"/>
      <c r="D11" s="51" t="s">
        <v>642</v>
      </c>
      <c r="E11" s="52" t="s">
        <v>5</v>
      </c>
      <c r="F11" s="53" t="s">
        <v>642</v>
      </c>
      <c r="G11" s="52" t="s">
        <v>5</v>
      </c>
      <c r="H11" s="54" t="s">
        <v>6</v>
      </c>
      <c r="I11" s="54" t="s">
        <v>6</v>
      </c>
      <c r="J11" s="55" t="s">
        <v>6</v>
      </c>
      <c r="K11" s="56" t="s">
        <v>664</v>
      </c>
      <c r="L11" s="57" t="s">
        <v>652</v>
      </c>
    </row>
    <row r="12" spans="1:15" s="28" customFormat="1" ht="12.75" customHeight="1">
      <c r="A12" s="104">
        <v>1</v>
      </c>
      <c r="B12" s="116">
        <v>225362501</v>
      </c>
      <c r="C12" s="117" t="s">
        <v>778</v>
      </c>
      <c r="D12" s="106">
        <v>7</v>
      </c>
      <c r="E12" s="99">
        <v>0.67</v>
      </c>
      <c r="F12" s="98">
        <v>7</v>
      </c>
      <c r="G12" s="99">
        <v>0.52</v>
      </c>
      <c r="H12" s="100"/>
      <c r="I12" s="100"/>
      <c r="J12" s="108"/>
      <c r="K12" s="121">
        <v>53653.80295640887</v>
      </c>
      <c r="L12" s="110">
        <v>2000</v>
      </c>
      <c r="N12" s="29">
        <v>41156.75238874702</v>
      </c>
      <c r="O12" s="29">
        <f>(K12-N12)/N12</f>
        <v>0.30364520625001407</v>
      </c>
    </row>
    <row r="13" spans="1:15" s="28" customFormat="1" ht="12.75" customHeight="1">
      <c r="A13" s="104">
        <v>2</v>
      </c>
      <c r="B13" s="116">
        <v>225362502</v>
      </c>
      <c r="C13" s="117" t="s">
        <v>779</v>
      </c>
      <c r="D13" s="106">
        <v>7</v>
      </c>
      <c r="E13" s="99">
        <v>0.85</v>
      </c>
      <c r="F13" s="98">
        <v>7</v>
      </c>
      <c r="G13" s="99">
        <v>0.67</v>
      </c>
      <c r="H13" s="100"/>
      <c r="I13" s="100"/>
      <c r="J13" s="108"/>
      <c r="K13" s="121">
        <v>74792.87631728227</v>
      </c>
      <c r="L13" s="110">
        <v>2000</v>
      </c>
      <c r="N13" s="29">
        <v>61151.04924150368</v>
      </c>
      <c r="O13" s="29">
        <f aca="true" t="shared" si="0" ref="O13:O59">(K13-N13)/N13</f>
        <v>0.22308410476986185</v>
      </c>
    </row>
    <row r="14" spans="1:15" s="28" customFormat="1" ht="12.75" customHeight="1">
      <c r="A14" s="104">
        <v>3</v>
      </c>
      <c r="B14" s="116">
        <v>225362503</v>
      </c>
      <c r="C14" s="117" t="s">
        <v>780</v>
      </c>
      <c r="D14" s="106">
        <v>7</v>
      </c>
      <c r="E14" s="99">
        <v>1.05</v>
      </c>
      <c r="F14" s="98">
        <v>7</v>
      </c>
      <c r="G14" s="99">
        <v>0.85</v>
      </c>
      <c r="H14" s="100"/>
      <c r="I14" s="100"/>
      <c r="J14" s="108"/>
      <c r="K14" s="121">
        <v>100324.57978971298</v>
      </c>
      <c r="L14" s="110">
        <v>2000</v>
      </c>
      <c r="N14" s="29">
        <v>85755.36366562085</v>
      </c>
      <c r="O14" s="29">
        <f t="shared" si="0"/>
        <v>0.16989276823430807</v>
      </c>
    </row>
    <row r="15" spans="1:15" s="28" customFormat="1" ht="12.75" customHeight="1">
      <c r="A15" s="104">
        <v>4</v>
      </c>
      <c r="B15" s="116">
        <v>225362504</v>
      </c>
      <c r="C15" s="117" t="s">
        <v>781</v>
      </c>
      <c r="D15" s="106">
        <v>7</v>
      </c>
      <c r="E15" s="99">
        <v>1.2</v>
      </c>
      <c r="F15" s="98">
        <v>7</v>
      </c>
      <c r="G15" s="99">
        <v>1.05</v>
      </c>
      <c r="H15" s="100"/>
      <c r="I15" s="100"/>
      <c r="J15" s="108"/>
      <c r="K15" s="121">
        <v>128118.79158723734</v>
      </c>
      <c r="L15" s="110">
        <v>1000</v>
      </c>
      <c r="N15" s="29">
        <v>112360.12334518794</v>
      </c>
      <c r="O15" s="29">
        <f t="shared" si="0"/>
        <v>0.1402514323843905</v>
      </c>
    </row>
    <row r="16" spans="1:15" s="28" customFormat="1" ht="12.75" customHeight="1">
      <c r="A16" s="104">
        <v>5</v>
      </c>
      <c r="B16" s="116">
        <v>225362505</v>
      </c>
      <c r="C16" s="117" t="s">
        <v>782</v>
      </c>
      <c r="D16" s="106">
        <v>7</v>
      </c>
      <c r="E16" s="99">
        <v>1.35</v>
      </c>
      <c r="F16" s="98">
        <v>7</v>
      </c>
      <c r="G16" s="99">
        <v>1.05</v>
      </c>
      <c r="H16" s="100"/>
      <c r="I16" s="100"/>
      <c r="J16" s="108"/>
      <c r="K16" s="121">
        <v>150442.93886741865</v>
      </c>
      <c r="L16" s="110">
        <v>1000</v>
      </c>
      <c r="N16" s="29">
        <v>133787.68768138348</v>
      </c>
      <c r="O16" s="29">
        <f t="shared" si="0"/>
        <v>0.12449016404035466</v>
      </c>
    </row>
    <row r="17" spans="1:15" s="28" customFormat="1" ht="12.75" customHeight="1">
      <c r="A17" s="104">
        <v>6</v>
      </c>
      <c r="B17" s="116">
        <v>225362506</v>
      </c>
      <c r="C17" s="117" t="s">
        <v>783</v>
      </c>
      <c r="D17" s="106">
        <v>7</v>
      </c>
      <c r="E17" s="99">
        <v>1.4</v>
      </c>
      <c r="F17" s="98">
        <v>7</v>
      </c>
      <c r="G17" s="99">
        <v>1.05</v>
      </c>
      <c r="H17" s="100"/>
      <c r="I17" s="100"/>
      <c r="J17" s="108"/>
      <c r="K17" s="121">
        <v>158528.70469478823</v>
      </c>
      <c r="L17" s="110">
        <v>1000</v>
      </c>
      <c r="N17" s="29">
        <v>141613.6822496726</v>
      </c>
      <c r="O17" s="29">
        <f t="shared" si="0"/>
        <v>0.1194448317168502</v>
      </c>
    </row>
    <row r="18" spans="1:15" s="28" customFormat="1" ht="12.75" customHeight="1">
      <c r="A18" s="104">
        <v>7</v>
      </c>
      <c r="B18" s="116">
        <v>225362507</v>
      </c>
      <c r="C18" s="117" t="s">
        <v>784</v>
      </c>
      <c r="D18" s="106">
        <v>7</v>
      </c>
      <c r="E18" s="99">
        <v>1.6</v>
      </c>
      <c r="F18" s="98">
        <v>7</v>
      </c>
      <c r="G18" s="99">
        <v>1.2</v>
      </c>
      <c r="H18" s="100"/>
      <c r="I18" s="100"/>
      <c r="J18" s="108"/>
      <c r="K18" s="121">
        <v>199771.5600543933</v>
      </c>
      <c r="L18" s="110">
        <v>1000</v>
      </c>
      <c r="N18" s="29">
        <v>181483.15321535984</v>
      </c>
      <c r="O18" s="29">
        <f t="shared" si="0"/>
        <v>0.1007719257408496</v>
      </c>
    </row>
    <row r="19" spans="1:15" s="28" customFormat="1" ht="12.75" customHeight="1">
      <c r="A19" s="104">
        <v>8</v>
      </c>
      <c r="B19" s="116">
        <v>225362508</v>
      </c>
      <c r="C19" s="117" t="s">
        <v>785</v>
      </c>
      <c r="D19" s="106">
        <v>7</v>
      </c>
      <c r="E19" s="99">
        <v>1.6</v>
      </c>
      <c r="F19" s="98">
        <v>7</v>
      </c>
      <c r="G19" s="99">
        <v>1.35</v>
      </c>
      <c r="H19" s="100"/>
      <c r="I19" s="100"/>
      <c r="J19" s="108"/>
      <c r="K19" s="121">
        <v>207266.5301195596</v>
      </c>
      <c r="L19" s="110">
        <v>1000</v>
      </c>
      <c r="N19" s="29">
        <v>188678.7041307168</v>
      </c>
      <c r="O19" s="29">
        <f t="shared" si="0"/>
        <v>0.09851576029462843</v>
      </c>
    </row>
    <row r="20" spans="1:15" s="28" customFormat="1" ht="12.75" customHeight="1">
      <c r="A20" s="104">
        <v>9</v>
      </c>
      <c r="B20" s="116">
        <v>225362551</v>
      </c>
      <c r="C20" s="117" t="s">
        <v>786</v>
      </c>
      <c r="D20" s="106">
        <v>7</v>
      </c>
      <c r="E20" s="99">
        <v>1.7</v>
      </c>
      <c r="F20" s="98">
        <v>7</v>
      </c>
      <c r="G20" s="99">
        <v>1.2</v>
      </c>
      <c r="H20" s="100"/>
      <c r="I20" s="100"/>
      <c r="J20" s="108"/>
      <c r="K20" s="121">
        <v>211889.95011109445</v>
      </c>
      <c r="L20" s="110">
        <v>1000</v>
      </c>
      <c r="N20" s="29">
        <v>193924.8299847909</v>
      </c>
      <c r="O20" s="29">
        <f t="shared" si="0"/>
        <v>0.09263960745878963</v>
      </c>
    </row>
    <row r="21" spans="1:15" s="28" customFormat="1" ht="12.75" customHeight="1">
      <c r="A21" s="104">
        <v>10</v>
      </c>
      <c r="B21" s="116">
        <v>225362552</v>
      </c>
      <c r="C21" s="117" t="s">
        <v>787</v>
      </c>
      <c r="D21" s="106">
        <v>7</v>
      </c>
      <c r="E21" s="99">
        <v>1.7</v>
      </c>
      <c r="F21" s="98">
        <v>7</v>
      </c>
      <c r="G21" s="99">
        <v>1.35</v>
      </c>
      <c r="H21" s="100"/>
      <c r="I21" s="100"/>
      <c r="J21" s="108"/>
      <c r="K21" s="121">
        <v>219270.75130879777</v>
      </c>
      <c r="L21" s="110">
        <v>1000</v>
      </c>
      <c r="N21" s="29">
        <v>201015.83420062563</v>
      </c>
      <c r="O21" s="29">
        <f t="shared" si="0"/>
        <v>0.09081332911293277</v>
      </c>
    </row>
    <row r="22" spans="1:15" s="28" customFormat="1" ht="12.75" customHeight="1">
      <c r="A22" s="104">
        <v>11</v>
      </c>
      <c r="B22" s="116">
        <v>225362553</v>
      </c>
      <c r="C22" s="117" t="s">
        <v>788</v>
      </c>
      <c r="D22" s="106">
        <v>7</v>
      </c>
      <c r="E22" s="99">
        <v>2</v>
      </c>
      <c r="F22" s="98">
        <v>7</v>
      </c>
      <c r="G22" s="99">
        <v>1.4</v>
      </c>
      <c r="H22" s="100"/>
      <c r="I22" s="100"/>
      <c r="J22" s="108"/>
      <c r="K22" s="121">
        <v>284262.93292720016</v>
      </c>
      <c r="L22" s="110">
        <v>1000</v>
      </c>
      <c r="N22" s="29">
        <v>264041.09548836516</v>
      </c>
      <c r="O22" s="29">
        <f t="shared" si="0"/>
        <v>0.07658594735578224</v>
      </c>
    </row>
    <row r="23" spans="1:15" s="28" customFormat="1" ht="12.75" customHeight="1">
      <c r="A23" s="104">
        <v>12</v>
      </c>
      <c r="B23" s="116">
        <v>225362554</v>
      </c>
      <c r="C23" s="117" t="s">
        <v>789</v>
      </c>
      <c r="D23" s="106">
        <v>7</v>
      </c>
      <c r="E23" s="99">
        <v>2.13</v>
      </c>
      <c r="F23" s="98">
        <v>7</v>
      </c>
      <c r="G23" s="99">
        <v>1.6</v>
      </c>
      <c r="H23" s="100"/>
      <c r="I23" s="100"/>
      <c r="J23" s="108"/>
      <c r="K23" s="121">
        <v>326375.30021878035</v>
      </c>
      <c r="L23" s="110">
        <v>1000</v>
      </c>
      <c r="N23" s="29">
        <v>304785.21464526386</v>
      </c>
      <c r="O23" s="29">
        <f t="shared" si="0"/>
        <v>0.07083705027701215</v>
      </c>
    </row>
    <row r="24" spans="1:15" s="28" customFormat="1" ht="12.75" customHeight="1">
      <c r="A24" s="104">
        <v>13</v>
      </c>
      <c r="B24" s="116">
        <v>225362555</v>
      </c>
      <c r="C24" s="117" t="s">
        <v>790</v>
      </c>
      <c r="D24" s="106">
        <v>7</v>
      </c>
      <c r="E24" s="99">
        <v>2.13</v>
      </c>
      <c r="F24" s="98">
        <v>7</v>
      </c>
      <c r="G24" s="99">
        <v>1.7</v>
      </c>
      <c r="H24" s="100"/>
      <c r="I24" s="100"/>
      <c r="J24" s="108"/>
      <c r="K24" s="121">
        <v>331234.77330259065</v>
      </c>
      <c r="L24" s="110">
        <v>1000</v>
      </c>
      <c r="N24" s="29">
        <v>309610.9346647909</v>
      </c>
      <c r="O24" s="29">
        <f t="shared" si="0"/>
        <v>0.06984197331793654</v>
      </c>
    </row>
    <row r="25" spans="1:15" s="28" customFormat="1" ht="12.75" customHeight="1">
      <c r="A25" s="104">
        <v>14</v>
      </c>
      <c r="B25" s="116">
        <v>225362556</v>
      </c>
      <c r="C25" s="117" t="s">
        <v>791</v>
      </c>
      <c r="D25" s="106">
        <v>7</v>
      </c>
      <c r="E25" s="99">
        <v>2.3</v>
      </c>
      <c r="F25" s="98">
        <v>7</v>
      </c>
      <c r="G25" s="99">
        <v>1.7</v>
      </c>
      <c r="H25" s="100"/>
      <c r="I25" s="100"/>
      <c r="J25" s="108"/>
      <c r="K25" s="121">
        <v>373280.64901145257</v>
      </c>
      <c r="L25" s="110">
        <v>1000</v>
      </c>
      <c r="N25" s="29">
        <v>350834.25160086807</v>
      </c>
      <c r="O25" s="29">
        <f t="shared" si="0"/>
        <v>0.0639800626881807</v>
      </c>
    </row>
    <row r="26" spans="1:15" s="28" customFormat="1" ht="12.75" customHeight="1">
      <c r="A26" s="104">
        <v>15</v>
      </c>
      <c r="B26" s="116">
        <v>225362557</v>
      </c>
      <c r="C26" s="117" t="s">
        <v>792</v>
      </c>
      <c r="D26" s="106">
        <v>7</v>
      </c>
      <c r="E26" s="99">
        <v>2.51</v>
      </c>
      <c r="F26" s="98">
        <v>7</v>
      </c>
      <c r="G26" s="99">
        <v>1.7</v>
      </c>
      <c r="H26" s="100"/>
      <c r="I26" s="100"/>
      <c r="J26" s="108"/>
      <c r="K26" s="121">
        <v>429181.19014527637</v>
      </c>
      <c r="L26" s="110">
        <v>1000</v>
      </c>
      <c r="N26" s="29">
        <v>405386.36461674195</v>
      </c>
      <c r="O26" s="29">
        <f t="shared" si="0"/>
        <v>0.05869665979276434</v>
      </c>
    </row>
    <row r="27" spans="1:15" s="28" customFormat="1" ht="12.75" customHeight="1">
      <c r="A27" s="104">
        <v>16</v>
      </c>
      <c r="B27" s="116">
        <v>225362558</v>
      </c>
      <c r="C27" s="117" t="s">
        <v>793</v>
      </c>
      <c r="D27" s="106">
        <v>7</v>
      </c>
      <c r="E27" s="99">
        <v>2.51</v>
      </c>
      <c r="F27" s="98">
        <v>7</v>
      </c>
      <c r="G27" s="99">
        <v>2.13</v>
      </c>
      <c r="H27" s="100"/>
      <c r="I27" s="100"/>
      <c r="J27" s="108"/>
      <c r="K27" s="121">
        <v>460648.21125050087</v>
      </c>
      <c r="L27" s="110">
        <v>1000</v>
      </c>
      <c r="N27" s="29">
        <v>435782.8727843123</v>
      </c>
      <c r="O27" s="29">
        <f t="shared" si="0"/>
        <v>0.057059008095748424</v>
      </c>
    </row>
    <row r="28" spans="1:15" s="28" customFormat="1" ht="12.75" customHeight="1">
      <c r="A28" s="104">
        <v>17</v>
      </c>
      <c r="B28" s="116">
        <v>225362559</v>
      </c>
      <c r="C28" s="117" t="s">
        <v>794</v>
      </c>
      <c r="D28" s="106">
        <v>7</v>
      </c>
      <c r="E28" s="99">
        <v>2.6</v>
      </c>
      <c r="F28" s="98">
        <v>7</v>
      </c>
      <c r="G28" s="99">
        <v>2</v>
      </c>
      <c r="H28" s="100"/>
      <c r="I28" s="100"/>
      <c r="J28" s="108"/>
      <c r="K28" s="121">
        <v>476419.6603095087</v>
      </c>
      <c r="L28" s="110">
        <v>1000</v>
      </c>
      <c r="N28" s="29">
        <v>451352.58427390404</v>
      </c>
      <c r="O28" s="29">
        <f t="shared" si="0"/>
        <v>0.05553768142466787</v>
      </c>
    </row>
    <row r="29" spans="1:15" s="28" customFormat="1" ht="12.75" customHeight="1">
      <c r="A29" s="104">
        <v>18</v>
      </c>
      <c r="B29" s="116">
        <v>225362560</v>
      </c>
      <c r="C29" s="117" t="s">
        <v>795</v>
      </c>
      <c r="D29" s="106">
        <v>7</v>
      </c>
      <c r="E29" s="99">
        <v>2.6</v>
      </c>
      <c r="F29" s="98">
        <v>7</v>
      </c>
      <c r="G29" s="99">
        <v>2.13</v>
      </c>
      <c r="H29" s="100"/>
      <c r="I29" s="100"/>
      <c r="J29" s="108"/>
      <c r="K29" s="121">
        <v>487094.6104512853</v>
      </c>
      <c r="L29" s="110">
        <v>1000</v>
      </c>
      <c r="N29" s="29">
        <v>461466.45926699234</v>
      </c>
      <c r="O29" s="29">
        <f t="shared" si="0"/>
        <v>0.05553632483929932</v>
      </c>
    </row>
    <row r="30" spans="1:15" s="28" customFormat="1" ht="12.75" customHeight="1">
      <c r="A30" s="104">
        <v>19</v>
      </c>
      <c r="B30" s="116">
        <v>225362561</v>
      </c>
      <c r="C30" s="117" t="s">
        <v>796</v>
      </c>
      <c r="D30" s="106">
        <v>19</v>
      </c>
      <c r="E30" s="99">
        <v>1.82</v>
      </c>
      <c r="F30" s="98">
        <v>7</v>
      </c>
      <c r="G30" s="99">
        <v>2.13</v>
      </c>
      <c r="H30" s="100"/>
      <c r="I30" s="100"/>
      <c r="J30" s="108"/>
      <c r="K30" s="121">
        <v>606077.3913018447</v>
      </c>
      <c r="L30" s="110">
        <v>1000</v>
      </c>
      <c r="N30" s="29">
        <v>575590.0830744306</v>
      </c>
      <c r="O30" s="29">
        <f t="shared" si="0"/>
        <v>0.05296704916208881</v>
      </c>
    </row>
    <row r="31" spans="1:15" s="28" customFormat="1" ht="12.75" customHeight="1">
      <c r="A31" s="104">
        <v>20</v>
      </c>
      <c r="B31" s="116">
        <v>225362562</v>
      </c>
      <c r="C31" s="117" t="s">
        <v>797</v>
      </c>
      <c r="D31" s="106">
        <v>19</v>
      </c>
      <c r="E31" s="99">
        <v>1.82</v>
      </c>
      <c r="F31" s="98">
        <v>7</v>
      </c>
      <c r="G31" s="99">
        <v>2.51</v>
      </c>
      <c r="H31" s="100"/>
      <c r="I31" s="100"/>
      <c r="J31" s="108"/>
      <c r="K31" s="121">
        <v>640644.4830576568</v>
      </c>
      <c r="L31" s="110">
        <v>1000</v>
      </c>
      <c r="N31" s="29">
        <v>608976.3319855817</v>
      </c>
      <c r="O31" s="29">
        <f t="shared" si="0"/>
        <v>0.052002269068192476</v>
      </c>
    </row>
    <row r="32" spans="1:15" s="28" customFormat="1" ht="12.75" customHeight="1">
      <c r="A32" s="104">
        <v>21</v>
      </c>
      <c r="B32" s="116">
        <v>225362563</v>
      </c>
      <c r="C32" s="117" t="s">
        <v>798</v>
      </c>
      <c r="D32" s="106">
        <v>19</v>
      </c>
      <c r="E32" s="99">
        <v>2</v>
      </c>
      <c r="F32" s="98">
        <v>7</v>
      </c>
      <c r="G32" s="99">
        <v>2.3</v>
      </c>
      <c r="H32" s="100"/>
      <c r="I32" s="100"/>
      <c r="J32" s="108"/>
      <c r="K32" s="121">
        <v>724805.8376758363</v>
      </c>
      <c r="L32" s="110">
        <v>1000</v>
      </c>
      <c r="N32" s="29">
        <v>690783.7898001205</v>
      </c>
      <c r="O32" s="29">
        <f t="shared" si="0"/>
        <v>0.049251369789033564</v>
      </c>
    </row>
    <row r="33" spans="1:15" s="28" customFormat="1" ht="12.75" customHeight="1">
      <c r="A33" s="104">
        <v>22</v>
      </c>
      <c r="B33" s="116">
        <v>225362564</v>
      </c>
      <c r="C33" s="117" t="s">
        <v>799</v>
      </c>
      <c r="D33" s="106">
        <v>19</v>
      </c>
      <c r="E33" s="99">
        <v>2</v>
      </c>
      <c r="F33" s="98">
        <v>7</v>
      </c>
      <c r="G33" s="99">
        <v>2.51</v>
      </c>
      <c r="H33" s="100"/>
      <c r="I33" s="100"/>
      <c r="J33" s="108"/>
      <c r="K33" s="121">
        <v>743850.6849804182</v>
      </c>
      <c r="L33" s="110">
        <v>1000</v>
      </c>
      <c r="N33" s="29">
        <v>709160.9816757593</v>
      </c>
      <c r="O33" s="29">
        <f t="shared" si="0"/>
        <v>0.04891654250729718</v>
      </c>
    </row>
    <row r="34" spans="1:15" s="28" customFormat="1" ht="12.75" customHeight="1">
      <c r="A34" s="104">
        <v>23</v>
      </c>
      <c r="B34" s="116">
        <v>225362565</v>
      </c>
      <c r="C34" s="117" t="s">
        <v>800</v>
      </c>
      <c r="D34" s="106">
        <v>19</v>
      </c>
      <c r="E34" s="99">
        <v>2.13</v>
      </c>
      <c r="F34" s="98">
        <v>7</v>
      </c>
      <c r="G34" s="99">
        <v>2.51</v>
      </c>
      <c r="H34" s="100"/>
      <c r="I34" s="100"/>
      <c r="J34" s="108"/>
      <c r="K34" s="121">
        <v>822584.5408964552</v>
      </c>
      <c r="L34" s="110">
        <v>1000</v>
      </c>
      <c r="N34" s="29">
        <v>785876.3707927526</v>
      </c>
      <c r="O34" s="29">
        <f t="shared" si="0"/>
        <v>0.04670985344256275</v>
      </c>
    </row>
    <row r="35" spans="1:15" s="28" customFormat="1" ht="12.75" customHeight="1">
      <c r="A35" s="104">
        <v>24</v>
      </c>
      <c r="B35" s="116">
        <v>225362566</v>
      </c>
      <c r="C35" s="117" t="s">
        <v>801</v>
      </c>
      <c r="D35" s="106">
        <v>19</v>
      </c>
      <c r="E35" s="99">
        <v>2.13</v>
      </c>
      <c r="F35" s="98">
        <v>19</v>
      </c>
      <c r="G35" s="99">
        <v>1.82</v>
      </c>
      <c r="H35" s="100"/>
      <c r="I35" s="100"/>
      <c r="J35" s="108"/>
      <c r="K35" s="121">
        <v>871479.6625029788</v>
      </c>
      <c r="L35" s="110">
        <v>1000</v>
      </c>
      <c r="N35" s="29">
        <v>832605.3509689572</v>
      </c>
      <c r="O35" s="29">
        <f t="shared" si="0"/>
        <v>0.046689961202844854</v>
      </c>
    </row>
    <row r="36" spans="1:15" s="28" customFormat="1" ht="12.75" customHeight="1">
      <c r="A36" s="104">
        <v>25</v>
      </c>
      <c r="B36" s="116">
        <v>225362567</v>
      </c>
      <c r="C36" s="117" t="s">
        <v>802</v>
      </c>
      <c r="D36" s="106">
        <v>19</v>
      </c>
      <c r="E36" s="99">
        <v>2.25</v>
      </c>
      <c r="F36" s="98">
        <v>7</v>
      </c>
      <c r="G36" s="99">
        <v>2.6</v>
      </c>
      <c r="H36" s="100"/>
      <c r="I36" s="100"/>
      <c r="J36" s="108"/>
      <c r="K36" s="121">
        <v>908831.2810988253</v>
      </c>
      <c r="L36" s="110">
        <v>1000</v>
      </c>
      <c r="N36" s="29">
        <v>869861.0027507319</v>
      </c>
      <c r="O36" s="29">
        <f t="shared" si="0"/>
        <v>0.04480058104094677</v>
      </c>
    </row>
    <row r="37" spans="1:15" s="28" customFormat="1" ht="12.75" customHeight="1">
      <c r="A37" s="104">
        <v>26</v>
      </c>
      <c r="B37" s="116">
        <v>225362568</v>
      </c>
      <c r="C37" s="117" t="s">
        <v>803</v>
      </c>
      <c r="D37" s="106">
        <v>19</v>
      </c>
      <c r="E37" s="99">
        <v>2.3</v>
      </c>
      <c r="F37" s="98">
        <v>19</v>
      </c>
      <c r="G37" s="99">
        <v>1.82</v>
      </c>
      <c r="H37" s="100"/>
      <c r="I37" s="100"/>
      <c r="J37" s="108"/>
      <c r="K37" s="121">
        <v>983370.0867942496</v>
      </c>
      <c r="L37" s="110">
        <v>1000</v>
      </c>
      <c r="N37" s="29">
        <v>941658.1319458875</v>
      </c>
      <c r="O37" s="29">
        <f t="shared" si="0"/>
        <v>0.0442962827307258</v>
      </c>
    </row>
    <row r="38" spans="1:15" s="28" customFormat="1" ht="12.75" customHeight="1">
      <c r="A38" s="104">
        <v>27</v>
      </c>
      <c r="B38" s="116">
        <v>225362569</v>
      </c>
      <c r="C38" s="117" t="s">
        <v>804</v>
      </c>
      <c r="D38" s="106">
        <v>19</v>
      </c>
      <c r="E38" s="99">
        <v>2.51</v>
      </c>
      <c r="F38" s="98">
        <v>19</v>
      </c>
      <c r="G38" s="99">
        <v>1.82</v>
      </c>
      <c r="H38" s="100"/>
      <c r="I38" s="100"/>
      <c r="J38" s="108"/>
      <c r="K38" s="121">
        <v>1131295.309860149</v>
      </c>
      <c r="L38" s="110">
        <v>1000</v>
      </c>
      <c r="N38" s="29">
        <v>1085915.8326921088</v>
      </c>
      <c r="O38" s="29">
        <f t="shared" si="0"/>
        <v>0.041789129324635806</v>
      </c>
    </row>
    <row r="39" spans="1:15" s="28" customFormat="1" ht="12.75" customHeight="1">
      <c r="A39" s="104">
        <v>28</v>
      </c>
      <c r="B39" s="116">
        <v>225362570</v>
      </c>
      <c r="C39" s="117" t="s">
        <v>805</v>
      </c>
      <c r="D39" s="106">
        <v>19</v>
      </c>
      <c r="E39" s="99">
        <v>2.51</v>
      </c>
      <c r="F39" s="98">
        <v>19</v>
      </c>
      <c r="G39" s="99">
        <v>2.13</v>
      </c>
      <c r="H39" s="100"/>
      <c r="I39" s="100"/>
      <c r="J39" s="108"/>
      <c r="K39" s="121">
        <v>1193527.127656401</v>
      </c>
      <c r="L39" s="110">
        <v>1000</v>
      </c>
      <c r="N39" s="29">
        <v>1146156.557996037</v>
      </c>
      <c r="O39" s="29">
        <f t="shared" si="0"/>
        <v>0.04132992943231735</v>
      </c>
    </row>
    <row r="40" spans="1:15" s="28" customFormat="1" ht="12.75" customHeight="1">
      <c r="A40" s="104">
        <v>29</v>
      </c>
      <c r="B40" s="116">
        <v>225362571</v>
      </c>
      <c r="C40" s="117" t="s">
        <v>806</v>
      </c>
      <c r="D40" s="106">
        <v>19</v>
      </c>
      <c r="E40" s="99">
        <v>2.6</v>
      </c>
      <c r="F40" s="98">
        <v>19</v>
      </c>
      <c r="G40" s="99">
        <v>1.82</v>
      </c>
      <c r="H40" s="100"/>
      <c r="I40" s="100"/>
      <c r="J40" s="108"/>
      <c r="K40" s="121">
        <v>1198463.142917853</v>
      </c>
      <c r="L40" s="110">
        <v>500</v>
      </c>
      <c r="N40" s="29">
        <v>1151509.459654752</v>
      </c>
      <c r="O40" s="29">
        <f t="shared" si="0"/>
        <v>0.04077576859609899</v>
      </c>
    </row>
    <row r="41" spans="1:15" s="28" customFormat="1" ht="12.75" customHeight="1">
      <c r="A41" s="104">
        <v>30</v>
      </c>
      <c r="B41" s="116">
        <v>225362572</v>
      </c>
      <c r="C41" s="117" t="s">
        <v>807</v>
      </c>
      <c r="D41" s="106">
        <v>19</v>
      </c>
      <c r="E41" s="99">
        <v>2.6</v>
      </c>
      <c r="F41" s="98">
        <v>19</v>
      </c>
      <c r="G41" s="99">
        <v>2</v>
      </c>
      <c r="H41" s="100"/>
      <c r="I41" s="100"/>
      <c r="J41" s="108"/>
      <c r="K41" s="121">
        <v>1233584.2274969064</v>
      </c>
      <c r="L41" s="110">
        <v>500</v>
      </c>
      <c r="N41" s="29">
        <v>1186051.4573388118</v>
      </c>
      <c r="O41" s="29">
        <f t="shared" si="0"/>
        <v>0.04007648223353281</v>
      </c>
    </row>
    <row r="42" spans="1:15" s="28" customFormat="1" ht="12.75" customHeight="1">
      <c r="A42" s="104">
        <v>31</v>
      </c>
      <c r="B42" s="116">
        <v>225362573</v>
      </c>
      <c r="C42" s="117" t="s">
        <v>808</v>
      </c>
      <c r="D42" s="106">
        <v>37</v>
      </c>
      <c r="E42" s="99">
        <v>2.01</v>
      </c>
      <c r="F42" s="98">
        <v>19</v>
      </c>
      <c r="G42" s="99">
        <v>2</v>
      </c>
      <c r="H42" s="100"/>
      <c r="I42" s="100"/>
      <c r="J42" s="108"/>
      <c r="K42" s="121">
        <v>1401370.6465910068</v>
      </c>
      <c r="L42" s="110">
        <v>500</v>
      </c>
      <c r="N42" s="29">
        <v>1347923.8721876002</v>
      </c>
      <c r="O42" s="29">
        <f t="shared" si="0"/>
        <v>0.0396511817219066</v>
      </c>
    </row>
    <row r="43" spans="1:15" s="28" customFormat="1" ht="12.75" customHeight="1">
      <c r="A43" s="104">
        <v>32</v>
      </c>
      <c r="B43" s="116">
        <v>225362574</v>
      </c>
      <c r="C43" s="117" t="s">
        <v>809</v>
      </c>
      <c r="D43" s="106">
        <v>37</v>
      </c>
      <c r="E43" s="99">
        <v>2.01</v>
      </c>
      <c r="F43" s="98">
        <v>19</v>
      </c>
      <c r="G43" s="99">
        <v>2.13</v>
      </c>
      <c r="H43" s="100"/>
      <c r="I43" s="100"/>
      <c r="J43" s="108"/>
      <c r="K43" s="121">
        <v>1430863.14960404</v>
      </c>
      <c r="L43" s="110">
        <v>500</v>
      </c>
      <c r="N43" s="29">
        <v>1376550.689195042</v>
      </c>
      <c r="O43" s="29">
        <f t="shared" si="0"/>
        <v>0.039455474349991394</v>
      </c>
    </row>
    <row r="44" spans="1:15" s="28" customFormat="1" ht="12.75" customHeight="1">
      <c r="A44" s="104">
        <v>33</v>
      </c>
      <c r="B44" s="116">
        <v>225362575</v>
      </c>
      <c r="C44" s="117" t="s">
        <v>810</v>
      </c>
      <c r="D44" s="106">
        <v>37</v>
      </c>
      <c r="E44" s="99">
        <v>2.01</v>
      </c>
      <c r="F44" s="98">
        <v>19</v>
      </c>
      <c r="G44" s="99">
        <v>2.51</v>
      </c>
      <c r="H44" s="100"/>
      <c r="I44" s="100"/>
      <c r="J44" s="108"/>
      <c r="K44" s="121">
        <v>1518126.4446118216</v>
      </c>
      <c r="L44" s="110">
        <v>500</v>
      </c>
      <c r="N44" s="29">
        <v>1461264.500123375</v>
      </c>
      <c r="O44" s="29">
        <f t="shared" si="0"/>
        <v>0.03891283507102621</v>
      </c>
    </row>
    <row r="45" spans="1:15" s="28" customFormat="1" ht="12.75" customHeight="1">
      <c r="A45" s="104">
        <v>34</v>
      </c>
      <c r="B45" s="116">
        <v>225362576</v>
      </c>
      <c r="C45" s="117" t="s">
        <v>811</v>
      </c>
      <c r="D45" s="106">
        <v>37</v>
      </c>
      <c r="E45" s="99">
        <v>2.06</v>
      </c>
      <c r="F45" s="98">
        <v>19</v>
      </c>
      <c r="G45" s="99">
        <v>2.13</v>
      </c>
      <c r="H45" s="100"/>
      <c r="I45" s="100"/>
      <c r="J45" s="108"/>
      <c r="K45" s="121">
        <v>1488824.0142449092</v>
      </c>
      <c r="L45" s="110">
        <v>500</v>
      </c>
      <c r="N45" s="29">
        <v>1433066.8308410174</v>
      </c>
      <c r="O45" s="29">
        <f t="shared" si="0"/>
        <v>0.03890759468012373</v>
      </c>
    </row>
    <row r="46" spans="1:15" s="28" customFormat="1" ht="12.75" customHeight="1">
      <c r="A46" s="104">
        <v>35</v>
      </c>
      <c r="B46" s="116">
        <v>225362577</v>
      </c>
      <c r="C46" s="117" t="s">
        <v>812</v>
      </c>
      <c r="D46" s="106">
        <v>37</v>
      </c>
      <c r="E46" s="99">
        <v>2.06</v>
      </c>
      <c r="F46" s="98">
        <v>19</v>
      </c>
      <c r="G46" s="99">
        <v>2.51</v>
      </c>
      <c r="H46" s="100"/>
      <c r="I46" s="100"/>
      <c r="J46" s="108"/>
      <c r="K46" s="121">
        <v>1576165.7928021315</v>
      </c>
      <c r="L46" s="110">
        <v>500</v>
      </c>
      <c r="N46" s="29">
        <v>1517825.5714237415</v>
      </c>
      <c r="O46" s="29">
        <f t="shared" si="0"/>
        <v>0.03843671003886569</v>
      </c>
    </row>
    <row r="47" spans="1:15" s="28" customFormat="1" ht="12.75" customHeight="1">
      <c r="A47" s="104">
        <v>36</v>
      </c>
      <c r="B47" s="116">
        <v>225362578</v>
      </c>
      <c r="C47" s="117" t="s">
        <v>813</v>
      </c>
      <c r="D47" s="106">
        <v>37</v>
      </c>
      <c r="E47" s="99">
        <v>2.25</v>
      </c>
      <c r="F47" s="98">
        <v>19</v>
      </c>
      <c r="G47" s="99">
        <v>2.13</v>
      </c>
      <c r="H47" s="100"/>
      <c r="I47" s="100"/>
      <c r="J47" s="108"/>
      <c r="K47" s="121">
        <v>1725624.201458024</v>
      </c>
      <c r="L47" s="110">
        <v>500</v>
      </c>
      <c r="N47" s="29">
        <v>1663659.2243698207</v>
      </c>
      <c r="O47" s="29">
        <f t="shared" si="0"/>
        <v>0.037246195723571456</v>
      </c>
    </row>
    <row r="48" spans="1:15" s="28" customFormat="1" ht="12.75" customHeight="1">
      <c r="A48" s="104">
        <v>37</v>
      </c>
      <c r="B48" s="116">
        <v>225362579</v>
      </c>
      <c r="C48" s="117" t="s">
        <v>814</v>
      </c>
      <c r="D48" s="106">
        <v>37</v>
      </c>
      <c r="E48" s="99">
        <v>2.25</v>
      </c>
      <c r="F48" s="98">
        <v>19</v>
      </c>
      <c r="G48" s="99">
        <v>2.51</v>
      </c>
      <c r="H48" s="100"/>
      <c r="I48" s="100"/>
      <c r="J48" s="108"/>
      <c r="K48" s="121">
        <v>1814020.9206892955</v>
      </c>
      <c r="L48" s="110">
        <v>500</v>
      </c>
      <c r="N48" s="29">
        <v>1749371.795503472</v>
      </c>
      <c r="O48" s="29">
        <f t="shared" si="0"/>
        <v>0.03695562335690762</v>
      </c>
    </row>
    <row r="49" spans="1:15" s="28" customFormat="1" ht="12.75" customHeight="1">
      <c r="A49" s="104">
        <v>38</v>
      </c>
      <c r="B49" s="116">
        <v>225362580</v>
      </c>
      <c r="C49" s="117" t="s">
        <v>815</v>
      </c>
      <c r="D49" s="106">
        <v>37</v>
      </c>
      <c r="E49" s="99">
        <v>2.25</v>
      </c>
      <c r="F49" s="98">
        <v>37</v>
      </c>
      <c r="G49" s="99">
        <v>2.01</v>
      </c>
      <c r="H49" s="100"/>
      <c r="I49" s="100"/>
      <c r="J49" s="108"/>
      <c r="K49" s="121">
        <v>1892882.435057971</v>
      </c>
      <c r="L49" s="110">
        <v>500</v>
      </c>
      <c r="N49" s="29">
        <v>1825715.3665771736</v>
      </c>
      <c r="O49" s="29">
        <f t="shared" si="0"/>
        <v>0.0367894523485998</v>
      </c>
    </row>
    <row r="50" spans="1:15" s="28" customFormat="1" ht="12.75" customHeight="1">
      <c r="A50" s="104">
        <v>39</v>
      </c>
      <c r="B50" s="116">
        <v>225362581</v>
      </c>
      <c r="C50" s="117" t="s">
        <v>816</v>
      </c>
      <c r="D50" s="106">
        <v>37</v>
      </c>
      <c r="E50" s="99">
        <v>2.51</v>
      </c>
      <c r="F50" s="98">
        <v>19</v>
      </c>
      <c r="G50" s="99">
        <v>2.51</v>
      </c>
      <c r="H50" s="100"/>
      <c r="I50" s="100"/>
      <c r="J50" s="108"/>
      <c r="K50" s="121">
        <v>2172271.026203036</v>
      </c>
      <c r="L50" s="110">
        <v>500</v>
      </c>
      <c r="N50" s="29">
        <v>2097866.773279838</v>
      </c>
      <c r="O50" s="29">
        <f t="shared" si="0"/>
        <v>0.035466624416227</v>
      </c>
    </row>
    <row r="51" spans="1:15" s="28" customFormat="1" ht="12.75" customHeight="1">
      <c r="A51" s="104">
        <v>40</v>
      </c>
      <c r="B51" s="116">
        <v>225362582</v>
      </c>
      <c r="C51" s="117" t="s">
        <v>817</v>
      </c>
      <c r="D51" s="106">
        <v>37</v>
      </c>
      <c r="E51" s="99">
        <v>2.51</v>
      </c>
      <c r="F51" s="98">
        <v>37</v>
      </c>
      <c r="G51" s="99">
        <v>2.01</v>
      </c>
      <c r="H51" s="100"/>
      <c r="I51" s="100"/>
      <c r="J51" s="108"/>
      <c r="K51" s="121">
        <v>2254121.389368954</v>
      </c>
      <c r="L51" s="110">
        <v>500</v>
      </c>
      <c r="N51" s="29">
        <v>2177029.3804664183</v>
      </c>
      <c r="O51" s="29">
        <f t="shared" si="0"/>
        <v>0.03541156109065426</v>
      </c>
    </row>
    <row r="52" spans="1:15" s="28" customFormat="1" ht="12.75" customHeight="1">
      <c r="A52" s="104">
        <v>41</v>
      </c>
      <c r="B52" s="116">
        <v>225362583</v>
      </c>
      <c r="C52" s="117" t="s">
        <v>818</v>
      </c>
      <c r="D52" s="106">
        <v>37</v>
      </c>
      <c r="E52" s="99">
        <v>2.51</v>
      </c>
      <c r="F52" s="98">
        <v>37</v>
      </c>
      <c r="G52" s="99">
        <v>2.25</v>
      </c>
      <c r="H52" s="100"/>
      <c r="I52" s="100"/>
      <c r="J52" s="108"/>
      <c r="K52" s="121">
        <v>2354359.51096875</v>
      </c>
      <c r="L52" s="110">
        <v>500</v>
      </c>
      <c r="N52" s="29">
        <v>2273976.241652544</v>
      </c>
      <c r="O52" s="29">
        <f t="shared" si="0"/>
        <v>0.03534921246925149</v>
      </c>
    </row>
    <row r="53" spans="1:15" s="28" customFormat="1" ht="12.75" customHeight="1">
      <c r="A53" s="104">
        <v>42</v>
      </c>
      <c r="B53" s="116">
        <v>225362584</v>
      </c>
      <c r="C53" s="117" t="s">
        <v>819</v>
      </c>
      <c r="D53" s="106">
        <v>37</v>
      </c>
      <c r="E53" s="99">
        <v>2.6</v>
      </c>
      <c r="F53" s="98">
        <v>19</v>
      </c>
      <c r="G53" s="99">
        <v>2.6</v>
      </c>
      <c r="H53" s="100"/>
      <c r="I53" s="100"/>
      <c r="J53" s="108"/>
      <c r="K53" s="121">
        <v>2331520.93055811</v>
      </c>
      <c r="L53" s="110">
        <v>250</v>
      </c>
      <c r="N53" s="29">
        <v>2252669.90122101</v>
      </c>
      <c r="O53" s="29">
        <f t="shared" si="0"/>
        <v>0.035003366136494636</v>
      </c>
    </row>
    <row r="54" spans="1:15" s="28" customFormat="1" ht="12.75" customHeight="1">
      <c r="A54" s="104">
        <v>43</v>
      </c>
      <c r="B54" s="116">
        <v>225362585</v>
      </c>
      <c r="C54" s="117" t="s">
        <v>820</v>
      </c>
      <c r="D54" s="106">
        <v>37</v>
      </c>
      <c r="E54" s="99">
        <v>2.84</v>
      </c>
      <c r="F54" s="98">
        <v>37</v>
      </c>
      <c r="G54" s="99">
        <v>2.01</v>
      </c>
      <c r="H54" s="100"/>
      <c r="I54" s="100"/>
      <c r="J54" s="108"/>
      <c r="K54" s="121">
        <v>2759779.610398683</v>
      </c>
      <c r="L54" s="110">
        <v>250</v>
      </c>
      <c r="N54" s="29">
        <v>2670099.1084028697</v>
      </c>
      <c r="O54" s="29">
        <f t="shared" si="0"/>
        <v>0.03358695627199258</v>
      </c>
    </row>
    <row r="55" spans="1:15" s="28" customFormat="1" ht="12.75" customHeight="1">
      <c r="A55" s="104">
        <v>44</v>
      </c>
      <c r="B55" s="116">
        <v>225362586</v>
      </c>
      <c r="C55" s="117" t="s">
        <v>821</v>
      </c>
      <c r="D55" s="106">
        <v>37</v>
      </c>
      <c r="E55" s="99">
        <v>2.84</v>
      </c>
      <c r="F55" s="98">
        <v>37</v>
      </c>
      <c r="G55" s="99">
        <v>2.25</v>
      </c>
      <c r="H55" s="100"/>
      <c r="I55" s="100"/>
      <c r="J55" s="108"/>
      <c r="K55" s="121">
        <v>2860700.8567920313</v>
      </c>
      <c r="L55" s="110">
        <v>250</v>
      </c>
      <c r="N55" s="29">
        <v>2767473.8309969194</v>
      </c>
      <c r="O55" s="29">
        <f t="shared" si="0"/>
        <v>0.033686687386499686</v>
      </c>
    </row>
    <row r="56" spans="1:15" s="28" customFormat="1" ht="12.75" customHeight="1">
      <c r="A56" s="104">
        <v>45</v>
      </c>
      <c r="B56" s="116">
        <v>225362587</v>
      </c>
      <c r="C56" s="117" t="s">
        <v>822</v>
      </c>
      <c r="D56" s="106">
        <v>37</v>
      </c>
      <c r="E56" s="99">
        <v>2.84</v>
      </c>
      <c r="F56" s="98">
        <v>37</v>
      </c>
      <c r="G56" s="99">
        <v>2.51</v>
      </c>
      <c r="H56" s="100"/>
      <c r="I56" s="100"/>
      <c r="J56" s="108"/>
      <c r="K56" s="121">
        <v>2981744.3860343997</v>
      </c>
      <c r="L56" s="110">
        <v>250</v>
      </c>
      <c r="N56" s="29">
        <v>2884648.6331189396</v>
      </c>
      <c r="O56" s="29">
        <f t="shared" si="0"/>
        <v>0.033659473046628315</v>
      </c>
    </row>
    <row r="57" spans="1:15" s="28" customFormat="1" ht="12.75" customHeight="1">
      <c r="A57" s="104">
        <v>46</v>
      </c>
      <c r="B57" s="116">
        <v>225362588</v>
      </c>
      <c r="C57" s="117" t="s">
        <v>823</v>
      </c>
      <c r="D57" s="106">
        <v>37</v>
      </c>
      <c r="E57" s="99">
        <v>3.15</v>
      </c>
      <c r="F57" s="98">
        <v>37</v>
      </c>
      <c r="G57" s="99">
        <v>2.25</v>
      </c>
      <c r="H57" s="100"/>
      <c r="I57" s="100"/>
      <c r="J57" s="108"/>
      <c r="K57" s="121">
        <v>3395937.8150925436</v>
      </c>
      <c r="L57" s="110">
        <v>250</v>
      </c>
      <c r="N57" s="29">
        <v>3290470.7618515277</v>
      </c>
      <c r="O57" s="29">
        <f t="shared" si="0"/>
        <v>0.0320522687707063</v>
      </c>
    </row>
    <row r="58" spans="1:15" s="28" customFormat="1" ht="12.75" customHeight="1">
      <c r="A58" s="104">
        <v>47</v>
      </c>
      <c r="B58" s="116">
        <v>225362589</v>
      </c>
      <c r="C58" s="117" t="s">
        <v>824</v>
      </c>
      <c r="D58" s="106">
        <v>37</v>
      </c>
      <c r="E58" s="99">
        <v>3.15</v>
      </c>
      <c r="F58" s="98">
        <v>37</v>
      </c>
      <c r="G58" s="99">
        <v>2.51</v>
      </c>
      <c r="H58" s="100"/>
      <c r="I58" s="100"/>
      <c r="J58" s="108"/>
      <c r="K58" s="121">
        <v>3517626.695003876</v>
      </c>
      <c r="L58" s="110">
        <v>250</v>
      </c>
      <c r="N58" s="29">
        <v>3408060.042091489</v>
      </c>
      <c r="O58" s="29">
        <f t="shared" si="0"/>
        <v>0.032149273064199686</v>
      </c>
    </row>
    <row r="59" spans="1:15" s="28" customFormat="1" ht="12.75" customHeight="1" thickBot="1">
      <c r="A59" s="105">
        <v>48</v>
      </c>
      <c r="B59" s="118">
        <v>225362590</v>
      </c>
      <c r="C59" s="119" t="s">
        <v>825</v>
      </c>
      <c r="D59" s="107">
        <v>37</v>
      </c>
      <c r="E59" s="102">
        <v>3.15</v>
      </c>
      <c r="F59" s="101">
        <v>37</v>
      </c>
      <c r="G59" s="102">
        <v>2.84</v>
      </c>
      <c r="H59" s="103"/>
      <c r="I59" s="103"/>
      <c r="J59" s="109"/>
      <c r="K59" s="122">
        <v>3689311.7974056643</v>
      </c>
      <c r="L59" s="111">
        <v>250</v>
      </c>
      <c r="N59" s="29">
        <v>3575038.3673143964</v>
      </c>
      <c r="O59" s="29">
        <f t="shared" si="0"/>
        <v>0.03196425278565926</v>
      </c>
    </row>
    <row r="60" spans="5:12" s="6" customFormat="1" ht="5.25" customHeight="1" thickTop="1">
      <c r="E60" s="7"/>
      <c r="G60" s="7"/>
      <c r="H60" s="8"/>
      <c r="I60" s="8"/>
      <c r="J60" s="8"/>
      <c r="K60" s="9"/>
      <c r="L60" s="24"/>
    </row>
    <row r="61" spans="2:13" s="10" customFormat="1" ht="12.75" customHeight="1">
      <c r="B61" s="36"/>
      <c r="D61" s="11"/>
      <c r="E61" s="372" t="str">
        <f>CXL4x!E52</f>
        <v>CADI-SUN, ngµy 13 th¸ng 09 n¨m 2012</v>
      </c>
      <c r="F61" s="372"/>
      <c r="G61" s="372"/>
      <c r="H61" s="372"/>
      <c r="I61" s="372"/>
      <c r="J61" s="372"/>
      <c r="K61" s="372"/>
      <c r="L61" s="372"/>
      <c r="M61" s="12"/>
    </row>
    <row r="62" spans="1:13" s="10" customFormat="1" ht="11.25" customHeight="1">
      <c r="A62" s="32"/>
      <c r="B62" s="33"/>
      <c r="D62" s="11"/>
      <c r="E62" s="367" t="str">
        <f>CXL4x!E53</f>
        <v>C¤NG TY CP D¢Y Vµ C¸P §IÖN TH¦îNG §×NH</v>
      </c>
      <c r="F62" s="367"/>
      <c r="G62" s="367"/>
      <c r="H62" s="367"/>
      <c r="I62" s="367"/>
      <c r="J62" s="367"/>
      <c r="K62" s="367"/>
      <c r="L62" s="367"/>
      <c r="M62" s="12"/>
    </row>
    <row r="63" spans="1:13" s="10" customFormat="1" ht="11.25" customHeight="1">
      <c r="A63" s="13"/>
      <c r="B63" s="13"/>
      <c r="C63" s="12"/>
      <c r="D63" s="12"/>
      <c r="E63" s="14"/>
      <c r="F63" s="15"/>
      <c r="G63" s="364"/>
      <c r="H63" s="364"/>
      <c r="I63" s="364"/>
      <c r="J63" s="364"/>
      <c r="K63" s="364"/>
      <c r="L63" s="364"/>
      <c r="M63" s="17"/>
    </row>
    <row r="64" spans="1:13" s="4" customFormat="1" ht="11.25" customHeight="1">
      <c r="A64" s="13"/>
      <c r="B64" s="13"/>
      <c r="C64" s="18"/>
      <c r="D64" s="19"/>
      <c r="E64" s="19"/>
      <c r="F64" s="19"/>
      <c r="G64" s="20"/>
      <c r="H64" s="20"/>
      <c r="I64" s="20"/>
      <c r="J64" s="16"/>
      <c r="K64" s="21"/>
      <c r="L64" s="25"/>
      <c r="M64" s="22"/>
    </row>
    <row r="65" spans="1:12" s="10" customFormat="1" ht="11.25" customHeight="1">
      <c r="A65" s="13"/>
      <c r="B65" s="13"/>
      <c r="E65" s="23"/>
      <c r="K65" s="17"/>
      <c r="L65" s="149"/>
    </row>
    <row r="66" spans="1:12" ht="11.25" customHeight="1">
      <c r="A66" s="433"/>
      <c r="B66" s="433"/>
      <c r="C66" s="433"/>
      <c r="D66" s="433"/>
      <c r="E66" s="35"/>
      <c r="F66" s="35"/>
      <c r="G66" s="372"/>
      <c r="H66" s="372"/>
      <c r="I66" s="372"/>
      <c r="J66" s="372"/>
      <c r="K66" s="372"/>
      <c r="L66" s="372"/>
    </row>
    <row r="67" spans="1:12" ht="15" customHeight="1">
      <c r="A67" s="34"/>
      <c r="B67" s="34"/>
      <c r="C67" s="34"/>
      <c r="D67" s="34"/>
      <c r="E67" s="34"/>
      <c r="F67" s="34"/>
      <c r="G67" s="363"/>
      <c r="H67" s="363"/>
      <c r="I67" s="363"/>
      <c r="J67" s="363"/>
      <c r="K67" s="363"/>
      <c r="L67" s="363"/>
    </row>
    <row r="68" spans="4:12" s="6" customFormat="1" ht="7.5">
      <c r="D68" s="30"/>
      <c r="E68" s="7"/>
      <c r="G68" s="7"/>
      <c r="H68" s="8"/>
      <c r="I68" s="8"/>
      <c r="J68" s="8"/>
      <c r="K68" s="9"/>
      <c r="L68" s="24"/>
    </row>
    <row r="69" spans="5:12" s="6" customFormat="1" ht="7.5">
      <c r="E69" s="7"/>
      <c r="G69" s="7"/>
      <c r="H69" s="8"/>
      <c r="I69" s="8"/>
      <c r="J69" s="8"/>
      <c r="K69" s="9"/>
      <c r="L69" s="24"/>
    </row>
    <row r="70" spans="5:12" s="6" customFormat="1" ht="7.5">
      <c r="E70" s="7"/>
      <c r="G70" s="7"/>
      <c r="H70" s="8"/>
      <c r="I70" s="8"/>
      <c r="J70" s="8"/>
      <c r="K70" s="9"/>
      <c r="L70" s="24"/>
    </row>
    <row r="71" spans="5:12" s="6" customFormat="1" ht="7.5">
      <c r="E71" s="7"/>
      <c r="G71" s="7"/>
      <c r="H71" s="8"/>
      <c r="I71" s="8"/>
      <c r="J71" s="8"/>
      <c r="K71" s="9"/>
      <c r="L71" s="24"/>
    </row>
    <row r="72" spans="5:12" s="6" customFormat="1" ht="7.5">
      <c r="E72" s="7"/>
      <c r="G72" s="7"/>
      <c r="H72" s="8"/>
      <c r="I72" s="8"/>
      <c r="J72" s="8"/>
      <c r="K72" s="9"/>
      <c r="L72" s="24"/>
    </row>
  </sheetData>
  <sheetProtection/>
  <mergeCells count="21">
    <mergeCell ref="A4:L4"/>
    <mergeCell ref="A5:L5"/>
    <mergeCell ref="C6:K6"/>
    <mergeCell ref="C7:K7"/>
    <mergeCell ref="A9:A11"/>
    <mergeCell ref="D10:E10"/>
    <mergeCell ref="D9:G9"/>
    <mergeCell ref="G67:L67"/>
    <mergeCell ref="E61:L61"/>
    <mergeCell ref="E62:L62"/>
    <mergeCell ref="K9:K10"/>
    <mergeCell ref="G66:L66"/>
    <mergeCell ref="F10:G10"/>
    <mergeCell ref="A66:D66"/>
    <mergeCell ref="H9:H10"/>
    <mergeCell ref="I9:I10"/>
    <mergeCell ref="G63:L63"/>
    <mergeCell ref="L9:L10"/>
    <mergeCell ref="B9:B11"/>
    <mergeCell ref="J9:J10"/>
    <mergeCell ref="C9:C11"/>
  </mergeCells>
  <printOptions/>
  <pageMargins left="1.08" right="0.25" top="0.17" bottom="0.16" header="0.19" footer="0.16"/>
  <pageSetup horizontalDpi="600" verticalDpi="600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4:O63"/>
  <sheetViews>
    <sheetView workbookViewId="0" topLeftCell="A1">
      <selection activeCell="A5" sqref="A5:L5"/>
    </sheetView>
  </sheetViews>
  <sheetFormatPr defaultColWidth="8.875" defaultRowHeight="12.75"/>
  <cols>
    <col min="1" max="1" width="3.50390625" style="0" customWidth="1"/>
    <col min="2" max="2" width="13.125" style="0" customWidth="1"/>
    <col min="3" max="3" width="24.50390625" style="0" customWidth="1"/>
    <col min="4" max="4" width="5.625" style="0" customWidth="1"/>
    <col min="5" max="5" width="5.625" style="1" customWidth="1"/>
    <col min="6" max="6" width="5.625" style="0" customWidth="1"/>
    <col min="7" max="7" width="5.625" style="1" customWidth="1"/>
    <col min="8" max="8" width="1.875" style="2" hidden="1" customWidth="1"/>
    <col min="9" max="9" width="1.4921875" style="2" hidden="1" customWidth="1"/>
    <col min="10" max="10" width="2.875" style="2" hidden="1" customWidth="1"/>
    <col min="11" max="11" width="20.50390625" style="3" customWidth="1"/>
    <col min="12" max="12" width="10.625" style="26" customWidth="1"/>
  </cols>
  <sheetData>
    <row r="1" ht="12.75"/>
    <row r="2" ht="12.75"/>
    <row r="3" ht="18" customHeight="1"/>
    <row r="4" spans="1:12" ht="20.25" customHeight="1">
      <c r="A4" s="348" t="s">
        <v>670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</row>
    <row r="5" spans="1:12" ht="10.5">
      <c r="A5" s="354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</row>
    <row r="6" spans="2:12" ht="9.75">
      <c r="B6" s="27"/>
      <c r="C6" s="373" t="s">
        <v>867</v>
      </c>
      <c r="D6" s="373"/>
      <c r="E6" s="373"/>
      <c r="F6" s="373"/>
      <c r="G6" s="373"/>
      <c r="H6" s="373"/>
      <c r="I6" s="373"/>
      <c r="J6" s="373"/>
      <c r="K6" s="373"/>
      <c r="L6" s="27"/>
    </row>
    <row r="7" spans="2:12" ht="9.75">
      <c r="B7" s="27"/>
      <c r="C7" s="373" t="s">
        <v>868</v>
      </c>
      <c r="D7" s="373"/>
      <c r="E7" s="373"/>
      <c r="F7" s="373"/>
      <c r="G7" s="373"/>
      <c r="H7" s="373"/>
      <c r="I7" s="373"/>
      <c r="J7" s="373"/>
      <c r="K7" s="373"/>
      <c r="L7" s="27"/>
    </row>
    <row r="8" ht="6" customHeight="1" thickBot="1"/>
    <row r="9" spans="1:12" s="4" customFormat="1" ht="14.25" customHeight="1" thickTop="1">
      <c r="A9" s="365" t="s">
        <v>643</v>
      </c>
      <c r="B9" s="361" t="s">
        <v>644</v>
      </c>
      <c r="C9" s="352" t="s">
        <v>645</v>
      </c>
      <c r="D9" s="368" t="s">
        <v>0</v>
      </c>
      <c r="E9" s="369"/>
      <c r="F9" s="369"/>
      <c r="G9" s="369"/>
      <c r="H9" s="359" t="s">
        <v>1</v>
      </c>
      <c r="I9" s="359" t="s">
        <v>2</v>
      </c>
      <c r="J9" s="370" t="s">
        <v>3</v>
      </c>
      <c r="K9" s="431" t="s">
        <v>650</v>
      </c>
      <c r="L9" s="432" t="s">
        <v>651</v>
      </c>
    </row>
    <row r="10" spans="1:12" s="4" customFormat="1" ht="12.75" customHeight="1">
      <c r="A10" s="366"/>
      <c r="B10" s="362"/>
      <c r="C10" s="353"/>
      <c r="D10" s="357" t="s">
        <v>4</v>
      </c>
      <c r="E10" s="358"/>
      <c r="F10" s="358" t="s">
        <v>646</v>
      </c>
      <c r="G10" s="358"/>
      <c r="H10" s="360"/>
      <c r="I10" s="360"/>
      <c r="J10" s="371"/>
      <c r="K10" s="376"/>
      <c r="L10" s="356"/>
    </row>
    <row r="11" spans="1:12" s="5" customFormat="1" ht="9">
      <c r="A11" s="366"/>
      <c r="B11" s="362"/>
      <c r="C11" s="353"/>
      <c r="D11" s="51" t="s">
        <v>642</v>
      </c>
      <c r="E11" s="52" t="s">
        <v>5</v>
      </c>
      <c r="F11" s="53" t="s">
        <v>642</v>
      </c>
      <c r="G11" s="52" t="s">
        <v>5</v>
      </c>
      <c r="H11" s="54" t="s">
        <v>6</v>
      </c>
      <c r="I11" s="54" t="s">
        <v>6</v>
      </c>
      <c r="J11" s="55" t="s">
        <v>6</v>
      </c>
      <c r="K11" s="56" t="s">
        <v>664</v>
      </c>
      <c r="L11" s="57" t="s">
        <v>652</v>
      </c>
    </row>
    <row r="12" spans="1:15" s="29" customFormat="1" ht="15.75" customHeight="1">
      <c r="A12" s="58">
        <v>1</v>
      </c>
      <c r="B12" s="59">
        <v>225342501</v>
      </c>
      <c r="C12" s="60" t="s">
        <v>826</v>
      </c>
      <c r="D12" s="61">
        <v>7</v>
      </c>
      <c r="E12" s="62">
        <v>0.37</v>
      </c>
      <c r="F12" s="63"/>
      <c r="G12" s="64"/>
      <c r="H12" s="65"/>
      <c r="I12" s="65"/>
      <c r="J12" s="66"/>
      <c r="K12" s="67">
        <v>29581.791599480483</v>
      </c>
      <c r="L12" s="68">
        <v>2000</v>
      </c>
      <c r="N12" s="29">
        <v>19320.404636099945</v>
      </c>
      <c r="O12" s="29">
        <f>(K12-N12)/N12</f>
        <v>0.531116565965045</v>
      </c>
    </row>
    <row r="13" spans="1:15" s="29" customFormat="1" ht="15.75" customHeight="1">
      <c r="A13" s="58">
        <v>2</v>
      </c>
      <c r="B13" s="59">
        <v>225342502</v>
      </c>
      <c r="C13" s="60" t="s">
        <v>827</v>
      </c>
      <c r="D13" s="61">
        <v>7</v>
      </c>
      <c r="E13" s="62">
        <v>0.42</v>
      </c>
      <c r="F13" s="63"/>
      <c r="G13" s="64"/>
      <c r="H13" s="65"/>
      <c r="I13" s="65"/>
      <c r="J13" s="66"/>
      <c r="K13" s="67">
        <v>33542.605560056174</v>
      </c>
      <c r="L13" s="68">
        <v>2000</v>
      </c>
      <c r="N13" s="29">
        <v>22761.038601598335</v>
      </c>
      <c r="O13" s="29">
        <f aca="true" t="shared" si="0" ref="O13:O50">(K13-N13)/N13</f>
        <v>0.473685192805777</v>
      </c>
    </row>
    <row r="14" spans="1:15" s="29" customFormat="1" ht="15.75" customHeight="1">
      <c r="A14" s="58">
        <v>3</v>
      </c>
      <c r="B14" s="59">
        <v>225342503</v>
      </c>
      <c r="C14" s="60" t="s">
        <v>828</v>
      </c>
      <c r="D14" s="61">
        <v>7</v>
      </c>
      <c r="E14" s="62">
        <v>0.45</v>
      </c>
      <c r="F14" s="63"/>
      <c r="G14" s="64"/>
      <c r="H14" s="65"/>
      <c r="I14" s="65"/>
      <c r="J14" s="66"/>
      <c r="K14" s="67">
        <v>35986.27867483851</v>
      </c>
      <c r="L14" s="68">
        <v>2000</v>
      </c>
      <c r="N14" s="29">
        <v>24849.20769923676</v>
      </c>
      <c r="O14" s="29">
        <f t="shared" si="0"/>
        <v>0.44818615991301114</v>
      </c>
    </row>
    <row r="15" spans="1:15" s="29" customFormat="1" ht="15.75" customHeight="1">
      <c r="A15" s="58">
        <v>4</v>
      </c>
      <c r="B15" s="59">
        <v>225342504</v>
      </c>
      <c r="C15" s="60" t="s">
        <v>829</v>
      </c>
      <c r="D15" s="61">
        <v>7</v>
      </c>
      <c r="E15" s="62">
        <v>0.52</v>
      </c>
      <c r="F15" s="63"/>
      <c r="G15" s="64"/>
      <c r="H15" s="65"/>
      <c r="I15" s="65"/>
      <c r="J15" s="66"/>
      <c r="K15" s="67">
        <v>42261.79294602173</v>
      </c>
      <c r="L15" s="68">
        <v>2000</v>
      </c>
      <c r="N15" s="29">
        <v>30390.601328015695</v>
      </c>
      <c r="O15" s="29">
        <f t="shared" si="0"/>
        <v>0.3906204911800323</v>
      </c>
    </row>
    <row r="16" spans="1:15" s="29" customFormat="1" ht="15.75" customHeight="1">
      <c r="A16" s="58">
        <v>5</v>
      </c>
      <c r="B16" s="59">
        <v>225342505</v>
      </c>
      <c r="C16" s="60" t="s">
        <v>830</v>
      </c>
      <c r="D16" s="61">
        <v>7</v>
      </c>
      <c r="E16" s="62">
        <v>0.6</v>
      </c>
      <c r="F16" s="63"/>
      <c r="G16" s="64"/>
      <c r="H16" s="65"/>
      <c r="I16" s="65"/>
      <c r="J16" s="66"/>
      <c r="K16" s="67">
        <v>50121.46636796111</v>
      </c>
      <c r="L16" s="68">
        <v>2000</v>
      </c>
      <c r="N16" s="29">
        <v>37713.12017123371</v>
      </c>
      <c r="O16" s="29">
        <f t="shared" si="0"/>
        <v>0.32901934765376595</v>
      </c>
    </row>
    <row r="17" spans="1:15" s="29" customFormat="1" ht="15.75" customHeight="1">
      <c r="A17" s="58">
        <v>6</v>
      </c>
      <c r="B17" s="59">
        <v>225342506</v>
      </c>
      <c r="C17" s="60" t="s">
        <v>831</v>
      </c>
      <c r="D17" s="61">
        <v>7</v>
      </c>
      <c r="E17" s="62">
        <v>0.67</v>
      </c>
      <c r="F17" s="63"/>
      <c r="G17" s="64"/>
      <c r="H17" s="65"/>
      <c r="I17" s="65"/>
      <c r="J17" s="66"/>
      <c r="K17" s="67">
        <v>57727.17084569814</v>
      </c>
      <c r="L17" s="68">
        <v>2000</v>
      </c>
      <c r="N17" s="29">
        <v>44855.618264773315</v>
      </c>
      <c r="O17" s="29">
        <f t="shared" si="0"/>
        <v>0.28695519265717734</v>
      </c>
    </row>
    <row r="18" spans="1:15" s="29" customFormat="1" ht="15.75" customHeight="1">
      <c r="A18" s="58">
        <v>7</v>
      </c>
      <c r="B18" s="59">
        <v>225342507</v>
      </c>
      <c r="C18" s="60" t="s">
        <v>832</v>
      </c>
      <c r="D18" s="61">
        <v>7</v>
      </c>
      <c r="E18" s="62">
        <v>0.75</v>
      </c>
      <c r="F18" s="63"/>
      <c r="G18" s="64"/>
      <c r="H18" s="65"/>
      <c r="I18" s="65"/>
      <c r="J18" s="66"/>
      <c r="K18" s="67">
        <v>67320.86424990479</v>
      </c>
      <c r="L18" s="68">
        <v>2000</v>
      </c>
      <c r="N18" s="29">
        <v>53922.43556728106</v>
      </c>
      <c r="O18" s="29">
        <f t="shared" si="0"/>
        <v>0.2484759551690872</v>
      </c>
    </row>
    <row r="19" spans="1:15" s="29" customFormat="1" ht="15.75" customHeight="1">
      <c r="A19" s="58">
        <v>8</v>
      </c>
      <c r="B19" s="59">
        <v>225342508</v>
      </c>
      <c r="C19" s="60" t="s">
        <v>833</v>
      </c>
      <c r="D19" s="61">
        <v>7</v>
      </c>
      <c r="E19" s="62">
        <v>0.8</v>
      </c>
      <c r="F19" s="63"/>
      <c r="G19" s="64"/>
      <c r="H19" s="65"/>
      <c r="I19" s="65"/>
      <c r="J19" s="66"/>
      <c r="K19" s="67">
        <v>73826.86209266224</v>
      </c>
      <c r="L19" s="68">
        <v>2000</v>
      </c>
      <c r="N19" s="29">
        <v>60080.43598083501</v>
      </c>
      <c r="O19" s="29">
        <f t="shared" si="0"/>
        <v>0.22880037215795476</v>
      </c>
    </row>
    <row r="20" spans="1:15" s="29" customFormat="1" ht="15.75" customHeight="1">
      <c r="A20" s="58">
        <v>9</v>
      </c>
      <c r="B20" s="59">
        <v>225342509</v>
      </c>
      <c r="C20" s="60" t="s">
        <v>834</v>
      </c>
      <c r="D20" s="61">
        <v>7</v>
      </c>
      <c r="E20" s="62">
        <v>0.85</v>
      </c>
      <c r="F20" s="63"/>
      <c r="G20" s="64"/>
      <c r="H20" s="65"/>
      <c r="I20" s="65"/>
      <c r="J20" s="66"/>
      <c r="K20" s="67">
        <v>80729.06629068215</v>
      </c>
      <c r="L20" s="68">
        <v>2000</v>
      </c>
      <c r="N20" s="29">
        <v>66683.91450835347</v>
      </c>
      <c r="O20" s="29">
        <f t="shared" si="0"/>
        <v>0.21062278490818434</v>
      </c>
    </row>
    <row r="21" spans="1:15" s="29" customFormat="1" ht="15.75" customHeight="1">
      <c r="A21" s="58">
        <v>10</v>
      </c>
      <c r="B21" s="59">
        <v>225342510</v>
      </c>
      <c r="C21" s="60" t="s">
        <v>835</v>
      </c>
      <c r="D21" s="61">
        <v>7</v>
      </c>
      <c r="E21" s="62">
        <v>0.95</v>
      </c>
      <c r="F21" s="63"/>
      <c r="G21" s="64"/>
      <c r="H21" s="65"/>
      <c r="I21" s="65"/>
      <c r="J21" s="66"/>
      <c r="K21" s="67">
        <v>95721.82709677203</v>
      </c>
      <c r="L21" s="68">
        <v>2000</v>
      </c>
      <c r="N21" s="29">
        <v>80889.84102019836</v>
      </c>
      <c r="O21" s="29">
        <f t="shared" si="0"/>
        <v>0.1833603069249461</v>
      </c>
    </row>
    <row r="22" spans="1:15" s="29" customFormat="1" ht="15.75" customHeight="1">
      <c r="A22" s="58">
        <v>11</v>
      </c>
      <c r="B22" s="59">
        <v>225342511</v>
      </c>
      <c r="C22" s="60" t="s">
        <v>836</v>
      </c>
      <c r="D22" s="61">
        <v>7</v>
      </c>
      <c r="E22" s="62">
        <v>1</v>
      </c>
      <c r="F22" s="63"/>
      <c r="G22" s="64"/>
      <c r="H22" s="65"/>
      <c r="I22" s="65"/>
      <c r="J22" s="66"/>
      <c r="K22" s="67">
        <v>103739.60205941439</v>
      </c>
      <c r="L22" s="68">
        <v>2000</v>
      </c>
      <c r="N22" s="29">
        <v>88536.7353043779</v>
      </c>
      <c r="O22" s="29">
        <f t="shared" si="0"/>
        <v>0.1717125292995161</v>
      </c>
    </row>
    <row r="23" spans="1:15" s="29" customFormat="1" ht="15.75" customHeight="1">
      <c r="A23" s="58">
        <v>12</v>
      </c>
      <c r="B23" s="59">
        <v>225342512</v>
      </c>
      <c r="C23" s="60" t="s">
        <v>837</v>
      </c>
      <c r="D23" s="61">
        <v>7</v>
      </c>
      <c r="E23" s="62">
        <v>1.05</v>
      </c>
      <c r="F23" s="63"/>
      <c r="G23" s="64"/>
      <c r="H23" s="65"/>
      <c r="I23" s="65"/>
      <c r="J23" s="66"/>
      <c r="K23" s="67">
        <v>108269.92215221604</v>
      </c>
      <c r="L23" s="68">
        <v>2000</v>
      </c>
      <c r="N23" s="29">
        <v>93282.64794390197</v>
      </c>
      <c r="O23" s="29">
        <f t="shared" si="0"/>
        <v>0.16066518842097044</v>
      </c>
    </row>
    <row r="24" spans="1:15" s="29" customFormat="1" ht="15.75" customHeight="1">
      <c r="A24" s="58">
        <v>13</v>
      </c>
      <c r="B24" s="59">
        <v>225342513</v>
      </c>
      <c r="C24" s="60" t="s">
        <v>838</v>
      </c>
      <c r="D24" s="61">
        <v>7</v>
      </c>
      <c r="E24" s="62">
        <v>1.13</v>
      </c>
      <c r="F24" s="63"/>
      <c r="G24" s="64"/>
      <c r="H24" s="65"/>
      <c r="I24" s="65"/>
      <c r="J24" s="66"/>
      <c r="K24" s="67">
        <v>121984.39385801349</v>
      </c>
      <c r="L24" s="68">
        <v>2000</v>
      </c>
      <c r="N24" s="29">
        <v>106410.20133783469</v>
      </c>
      <c r="O24" s="29">
        <f t="shared" si="0"/>
        <v>0.14635995726324513</v>
      </c>
    </row>
    <row r="25" spans="1:15" s="29" customFormat="1" ht="15.75" customHeight="1">
      <c r="A25" s="58">
        <v>14</v>
      </c>
      <c r="B25" s="59">
        <v>225342514</v>
      </c>
      <c r="C25" s="60" t="s">
        <v>839</v>
      </c>
      <c r="D25" s="61">
        <v>7</v>
      </c>
      <c r="E25" s="62">
        <v>1.2</v>
      </c>
      <c r="F25" s="63"/>
      <c r="G25" s="64"/>
      <c r="H25" s="65"/>
      <c r="I25" s="65"/>
      <c r="J25" s="66"/>
      <c r="K25" s="67">
        <v>134354.52429755402</v>
      </c>
      <c r="L25" s="68">
        <v>2000</v>
      </c>
      <c r="N25" s="29">
        <v>118757.34946714123</v>
      </c>
      <c r="O25" s="29">
        <f t="shared" si="0"/>
        <v>0.1313365017019712</v>
      </c>
    </row>
    <row r="26" spans="1:15" s="29" customFormat="1" ht="15.75" customHeight="1">
      <c r="A26" s="58">
        <v>15</v>
      </c>
      <c r="B26" s="59">
        <v>225342515</v>
      </c>
      <c r="C26" s="60" t="s">
        <v>840</v>
      </c>
      <c r="D26" s="61">
        <v>7</v>
      </c>
      <c r="E26" s="62">
        <v>1.35</v>
      </c>
      <c r="F26" s="63"/>
      <c r="G26" s="64"/>
      <c r="H26" s="65"/>
      <c r="I26" s="65"/>
      <c r="J26" s="66"/>
      <c r="K26" s="67">
        <v>164171.94109633373</v>
      </c>
      <c r="L26" s="68">
        <v>2000</v>
      </c>
      <c r="N26" s="29">
        <v>147370.54263449702</v>
      </c>
      <c r="O26" s="29">
        <f t="shared" si="0"/>
        <v>0.11400784825436193</v>
      </c>
    </row>
    <row r="27" spans="1:15" s="29" customFormat="1" ht="15.75" customHeight="1">
      <c r="A27" s="58">
        <v>16</v>
      </c>
      <c r="B27" s="59">
        <v>225342516</v>
      </c>
      <c r="C27" s="60" t="s">
        <v>841</v>
      </c>
      <c r="D27" s="61">
        <v>7</v>
      </c>
      <c r="E27" s="62">
        <v>1.4</v>
      </c>
      <c r="F27" s="63"/>
      <c r="G27" s="64"/>
      <c r="H27" s="65"/>
      <c r="I27" s="65"/>
      <c r="J27" s="66"/>
      <c r="K27" s="67">
        <v>174790.02233935715</v>
      </c>
      <c r="L27" s="68">
        <v>2000</v>
      </c>
      <c r="N27" s="29">
        <v>157918.569275407</v>
      </c>
      <c r="O27" s="29">
        <f t="shared" si="0"/>
        <v>0.10683641031807127</v>
      </c>
    </row>
    <row r="28" spans="1:15" s="29" customFormat="1" ht="15.75" customHeight="1">
      <c r="A28" s="58">
        <v>17</v>
      </c>
      <c r="B28" s="59">
        <v>225342517</v>
      </c>
      <c r="C28" s="60" t="s">
        <v>842</v>
      </c>
      <c r="D28" s="61">
        <v>7</v>
      </c>
      <c r="E28" s="62">
        <v>1.6</v>
      </c>
      <c r="F28" s="63"/>
      <c r="G28" s="64"/>
      <c r="H28" s="65"/>
      <c r="I28" s="65"/>
      <c r="J28" s="66"/>
      <c r="K28" s="67">
        <v>221661.0127442601</v>
      </c>
      <c r="L28" s="68">
        <v>1000</v>
      </c>
      <c r="N28" s="29">
        <v>202568.82060259234</v>
      </c>
      <c r="O28" s="29">
        <f t="shared" si="0"/>
        <v>0.09425039887616068</v>
      </c>
    </row>
    <row r="29" spans="1:15" s="29" customFormat="1" ht="15.75" customHeight="1">
      <c r="A29" s="58">
        <v>18</v>
      </c>
      <c r="B29" s="59">
        <v>225342551</v>
      </c>
      <c r="C29" s="60" t="s">
        <v>843</v>
      </c>
      <c r="D29" s="61">
        <v>7</v>
      </c>
      <c r="E29" s="62">
        <v>1.7</v>
      </c>
      <c r="F29" s="63"/>
      <c r="G29" s="64"/>
      <c r="H29" s="65"/>
      <c r="I29" s="65"/>
      <c r="J29" s="66"/>
      <c r="K29" s="67">
        <v>238368.1044411867</v>
      </c>
      <c r="L29" s="68">
        <v>1000</v>
      </c>
      <c r="N29" s="29">
        <v>219601.29819221585</v>
      </c>
      <c r="O29" s="29">
        <f t="shared" si="0"/>
        <v>0.08545853965100136</v>
      </c>
    </row>
    <row r="30" spans="1:15" s="29" customFormat="1" ht="15.75" customHeight="1">
      <c r="A30" s="58">
        <v>19</v>
      </c>
      <c r="B30" s="59">
        <v>225342552</v>
      </c>
      <c r="C30" s="60" t="s">
        <v>844</v>
      </c>
      <c r="D30" s="61">
        <v>7</v>
      </c>
      <c r="E30" s="62">
        <v>2</v>
      </c>
      <c r="F30" s="63"/>
      <c r="G30" s="64"/>
      <c r="H30" s="65"/>
      <c r="I30" s="65"/>
      <c r="J30" s="66"/>
      <c r="K30" s="67">
        <v>321462.38587743626</v>
      </c>
      <c r="L30" s="68">
        <v>1000</v>
      </c>
      <c r="N30" s="29">
        <v>300167.579109516</v>
      </c>
      <c r="O30" s="29">
        <f t="shared" si="0"/>
        <v>0.0709430606433044</v>
      </c>
    </row>
    <row r="31" spans="1:15" s="29" customFormat="1" ht="15.75" customHeight="1">
      <c r="A31" s="58">
        <v>20</v>
      </c>
      <c r="B31" s="59">
        <v>225342553</v>
      </c>
      <c r="C31" s="60" t="s">
        <v>845</v>
      </c>
      <c r="D31" s="61">
        <v>7</v>
      </c>
      <c r="E31" s="62">
        <v>2.13</v>
      </c>
      <c r="F31" s="63"/>
      <c r="G31" s="64"/>
      <c r="H31" s="65"/>
      <c r="I31" s="65"/>
      <c r="J31" s="66"/>
      <c r="K31" s="67">
        <v>363208.07311428734</v>
      </c>
      <c r="L31" s="68">
        <v>1000</v>
      </c>
      <c r="N31" s="29">
        <v>340575.6347406713</v>
      </c>
      <c r="O31" s="29">
        <f t="shared" si="0"/>
        <v>0.06645348658264799</v>
      </c>
    </row>
    <row r="32" spans="1:15" s="29" customFormat="1" ht="15.75" customHeight="1">
      <c r="A32" s="58">
        <v>21</v>
      </c>
      <c r="B32" s="59">
        <v>225342554</v>
      </c>
      <c r="C32" s="60" t="s">
        <v>846</v>
      </c>
      <c r="D32" s="61">
        <v>7</v>
      </c>
      <c r="E32" s="62">
        <v>2.3</v>
      </c>
      <c r="F32" s="63"/>
      <c r="G32" s="64"/>
      <c r="H32" s="65"/>
      <c r="I32" s="65"/>
      <c r="J32" s="66"/>
      <c r="K32" s="67">
        <v>419143.0071656951</v>
      </c>
      <c r="L32" s="68">
        <v>1000</v>
      </c>
      <c r="N32" s="29">
        <v>395071.52579512494</v>
      </c>
      <c r="O32" s="29">
        <f t="shared" si="0"/>
        <v>0.06092942618965928</v>
      </c>
    </row>
    <row r="33" spans="1:15" s="29" customFormat="1" ht="15.75" customHeight="1">
      <c r="A33" s="58">
        <v>22</v>
      </c>
      <c r="B33" s="59">
        <v>225342555</v>
      </c>
      <c r="C33" s="60" t="s">
        <v>847</v>
      </c>
      <c r="D33" s="61">
        <v>7</v>
      </c>
      <c r="E33" s="62">
        <v>2.51</v>
      </c>
      <c r="F33" s="63"/>
      <c r="G33" s="64"/>
      <c r="H33" s="65"/>
      <c r="I33" s="65"/>
      <c r="J33" s="66"/>
      <c r="K33" s="67">
        <v>494090.985734583</v>
      </c>
      <c r="L33" s="68">
        <v>1000</v>
      </c>
      <c r="N33" s="29">
        <v>468147.3766083732</v>
      </c>
      <c r="O33" s="29">
        <f t="shared" si="0"/>
        <v>0.05541761082624378</v>
      </c>
    </row>
    <row r="34" spans="1:15" s="29" customFormat="1" ht="15.75" customHeight="1">
      <c r="A34" s="58">
        <v>23</v>
      </c>
      <c r="B34" s="59">
        <v>225342556</v>
      </c>
      <c r="C34" s="60" t="s">
        <v>848</v>
      </c>
      <c r="D34" s="61">
        <v>7</v>
      </c>
      <c r="E34" s="62">
        <v>2.6</v>
      </c>
      <c r="F34" s="63"/>
      <c r="G34" s="64"/>
      <c r="H34" s="65"/>
      <c r="I34" s="65"/>
      <c r="J34" s="66"/>
      <c r="K34" s="67">
        <v>528167.2965543077</v>
      </c>
      <c r="L34" s="68">
        <v>1000</v>
      </c>
      <c r="N34" s="29">
        <v>501182.70872315083</v>
      </c>
      <c r="O34" s="29">
        <f t="shared" si="0"/>
        <v>0.05384181728835923</v>
      </c>
    </row>
    <row r="35" spans="1:15" s="29" customFormat="1" ht="15.75" customHeight="1">
      <c r="A35" s="58">
        <v>24</v>
      </c>
      <c r="B35" s="59">
        <v>225342557</v>
      </c>
      <c r="C35" s="60" t="s">
        <v>849</v>
      </c>
      <c r="D35" s="61">
        <v>19</v>
      </c>
      <c r="E35" s="62">
        <v>1.82</v>
      </c>
      <c r="F35" s="63"/>
      <c r="G35" s="64"/>
      <c r="H35" s="65"/>
      <c r="I35" s="65"/>
      <c r="J35" s="66"/>
      <c r="K35" s="67">
        <v>688817.8409197124</v>
      </c>
      <c r="L35" s="68">
        <v>1000</v>
      </c>
      <c r="N35" s="29">
        <v>655115.6919306006</v>
      </c>
      <c r="O35" s="29">
        <f t="shared" si="0"/>
        <v>0.051444575979844046</v>
      </c>
    </row>
    <row r="36" spans="1:15" s="29" customFormat="1" ht="15.75" customHeight="1">
      <c r="A36" s="58">
        <v>25</v>
      </c>
      <c r="B36" s="59">
        <v>225342558</v>
      </c>
      <c r="C36" s="60" t="s">
        <v>850</v>
      </c>
      <c r="D36" s="61">
        <v>19</v>
      </c>
      <c r="E36" s="62">
        <v>2</v>
      </c>
      <c r="F36" s="63"/>
      <c r="G36" s="64"/>
      <c r="H36" s="65"/>
      <c r="I36" s="65"/>
      <c r="J36" s="66"/>
      <c r="K36" s="67">
        <v>827358.566382078</v>
      </c>
      <c r="L36" s="68">
        <v>1000</v>
      </c>
      <c r="N36" s="29">
        <v>789467.3106328634</v>
      </c>
      <c r="O36" s="29">
        <f t="shared" si="0"/>
        <v>0.047995978096724054</v>
      </c>
    </row>
    <row r="37" spans="1:15" s="29" customFormat="1" ht="15.75" customHeight="1">
      <c r="A37" s="58">
        <v>26</v>
      </c>
      <c r="B37" s="59">
        <v>225342559</v>
      </c>
      <c r="C37" s="60" t="s">
        <v>851</v>
      </c>
      <c r="D37" s="61">
        <v>19</v>
      </c>
      <c r="E37" s="62">
        <v>2.13</v>
      </c>
      <c r="F37" s="63"/>
      <c r="G37" s="64"/>
      <c r="H37" s="65"/>
      <c r="I37" s="65"/>
      <c r="J37" s="66"/>
      <c r="K37" s="67">
        <v>934037.0143920565</v>
      </c>
      <c r="L37" s="68">
        <v>1000</v>
      </c>
      <c r="N37" s="29">
        <v>893297.0268732173</v>
      </c>
      <c r="O37" s="29">
        <f t="shared" si="0"/>
        <v>0.04560631715235886</v>
      </c>
    </row>
    <row r="38" spans="1:15" s="29" customFormat="1" ht="15.75" customHeight="1">
      <c r="A38" s="58">
        <v>27</v>
      </c>
      <c r="B38" s="59">
        <v>225342560</v>
      </c>
      <c r="C38" s="60" t="s">
        <v>852</v>
      </c>
      <c r="D38" s="61">
        <v>19</v>
      </c>
      <c r="E38" s="62">
        <v>2.25</v>
      </c>
      <c r="F38" s="63"/>
      <c r="G38" s="64"/>
      <c r="H38" s="65"/>
      <c r="I38" s="65"/>
      <c r="J38" s="66"/>
      <c r="K38" s="67">
        <v>1037360.8060829443</v>
      </c>
      <c r="L38" s="68">
        <v>1000</v>
      </c>
      <c r="N38" s="29">
        <v>993861.8447095078</v>
      </c>
      <c r="O38" s="29">
        <f t="shared" si="0"/>
        <v>0.043767613783534116</v>
      </c>
    </row>
    <row r="39" spans="1:15" s="29" customFormat="1" ht="15.75" customHeight="1">
      <c r="A39" s="58">
        <v>28</v>
      </c>
      <c r="B39" s="59">
        <v>225342561</v>
      </c>
      <c r="C39" s="60" t="s">
        <v>853</v>
      </c>
      <c r="D39" s="61">
        <v>19</v>
      </c>
      <c r="E39" s="62">
        <v>2.3</v>
      </c>
      <c r="F39" s="63"/>
      <c r="G39" s="64"/>
      <c r="H39" s="65"/>
      <c r="I39" s="65"/>
      <c r="J39" s="66"/>
      <c r="K39" s="67">
        <v>1081234.983416503</v>
      </c>
      <c r="L39" s="68">
        <v>500</v>
      </c>
      <c r="N39" s="29">
        <v>1036576.8510343066</v>
      </c>
      <c r="O39" s="29">
        <f t="shared" si="0"/>
        <v>0.043082316894918274</v>
      </c>
    </row>
    <row r="40" spans="1:15" s="29" customFormat="1" ht="15.75" customHeight="1">
      <c r="A40" s="58">
        <v>29</v>
      </c>
      <c r="B40" s="59">
        <v>225342562</v>
      </c>
      <c r="C40" s="60" t="s">
        <v>854</v>
      </c>
      <c r="D40" s="61">
        <v>19</v>
      </c>
      <c r="E40" s="62">
        <v>2.51</v>
      </c>
      <c r="F40" s="63"/>
      <c r="G40" s="64"/>
      <c r="H40" s="65"/>
      <c r="I40" s="65"/>
      <c r="J40" s="66"/>
      <c r="K40" s="67">
        <v>1279830.1398263501</v>
      </c>
      <c r="L40" s="68">
        <v>500</v>
      </c>
      <c r="N40" s="29">
        <v>1230077.6077243972</v>
      </c>
      <c r="O40" s="29">
        <f t="shared" si="0"/>
        <v>0.04044666108018458</v>
      </c>
    </row>
    <row r="41" spans="1:15" s="29" customFormat="1" ht="15.75" customHeight="1">
      <c r="A41" s="58">
        <v>30</v>
      </c>
      <c r="B41" s="59">
        <v>225342563</v>
      </c>
      <c r="C41" s="60" t="s">
        <v>855</v>
      </c>
      <c r="D41" s="61">
        <v>19</v>
      </c>
      <c r="E41" s="62">
        <v>2.6</v>
      </c>
      <c r="F41" s="63"/>
      <c r="G41" s="64"/>
      <c r="H41" s="65"/>
      <c r="I41" s="65"/>
      <c r="J41" s="66"/>
      <c r="K41" s="67">
        <v>1372356.470028252</v>
      </c>
      <c r="L41" s="68">
        <v>500</v>
      </c>
      <c r="N41" s="29">
        <v>1320384.3395968333</v>
      </c>
      <c r="O41" s="29">
        <f t="shared" si="0"/>
        <v>0.03936136537887746</v>
      </c>
    </row>
    <row r="42" spans="1:15" s="29" customFormat="1" ht="15.75" customHeight="1">
      <c r="A42" s="58">
        <v>31</v>
      </c>
      <c r="B42" s="59">
        <v>225342564</v>
      </c>
      <c r="C42" s="60" t="s">
        <v>856</v>
      </c>
      <c r="D42" s="61">
        <v>37</v>
      </c>
      <c r="E42" s="62">
        <v>2.01</v>
      </c>
      <c r="F42" s="63"/>
      <c r="G42" s="64"/>
      <c r="H42" s="65"/>
      <c r="I42" s="65"/>
      <c r="J42" s="66"/>
      <c r="K42" s="67">
        <v>1596638.5485528533</v>
      </c>
      <c r="L42" s="68">
        <v>500</v>
      </c>
      <c r="N42" s="29">
        <v>1537381.3892316164</v>
      </c>
      <c r="O42" s="29">
        <f t="shared" si="0"/>
        <v>0.03854421533673803</v>
      </c>
    </row>
    <row r="43" spans="1:15" s="29" customFormat="1" ht="15.75" customHeight="1">
      <c r="A43" s="58">
        <v>32</v>
      </c>
      <c r="B43" s="59">
        <v>225342565</v>
      </c>
      <c r="C43" s="60" t="s">
        <v>857</v>
      </c>
      <c r="D43" s="61">
        <v>37</v>
      </c>
      <c r="E43" s="62">
        <v>2.06</v>
      </c>
      <c r="F43" s="63"/>
      <c r="G43" s="64"/>
      <c r="H43" s="65"/>
      <c r="I43" s="65"/>
      <c r="J43" s="66"/>
      <c r="K43" s="67">
        <v>1674169.1595783809</v>
      </c>
      <c r="L43" s="68">
        <v>500</v>
      </c>
      <c r="N43" s="29">
        <v>1612913.9226400228</v>
      </c>
      <c r="O43" s="29">
        <f t="shared" si="0"/>
        <v>0.03797799503032082</v>
      </c>
    </row>
    <row r="44" spans="1:15" s="29" customFormat="1" ht="15.75" customHeight="1">
      <c r="A44" s="58">
        <v>33</v>
      </c>
      <c r="B44" s="59">
        <v>225342566</v>
      </c>
      <c r="C44" s="60" t="s">
        <v>858</v>
      </c>
      <c r="D44" s="61">
        <v>37</v>
      </c>
      <c r="E44" s="62">
        <v>2.25</v>
      </c>
      <c r="F44" s="63"/>
      <c r="G44" s="64"/>
      <c r="H44" s="65"/>
      <c r="I44" s="65"/>
      <c r="J44" s="66"/>
      <c r="K44" s="67">
        <v>1992539.9527294838</v>
      </c>
      <c r="L44" s="68">
        <v>500</v>
      </c>
      <c r="N44" s="29">
        <v>1922286.1492173737</v>
      </c>
      <c r="O44" s="29">
        <f t="shared" si="0"/>
        <v>0.03654700604314961</v>
      </c>
    </row>
    <row r="45" spans="1:15" s="29" customFormat="1" ht="15.75" customHeight="1">
      <c r="A45" s="58">
        <v>34</v>
      </c>
      <c r="B45" s="59">
        <v>225342567</v>
      </c>
      <c r="C45" s="60" t="s">
        <v>859</v>
      </c>
      <c r="D45" s="61">
        <v>37</v>
      </c>
      <c r="E45" s="62">
        <v>2.51</v>
      </c>
      <c r="F45" s="63"/>
      <c r="G45" s="64"/>
      <c r="H45" s="65"/>
      <c r="I45" s="65"/>
      <c r="J45" s="66"/>
      <c r="K45" s="67">
        <v>2474673.143797893</v>
      </c>
      <c r="L45" s="68">
        <v>500</v>
      </c>
      <c r="N45" s="29">
        <v>2390696.8365281643</v>
      </c>
      <c r="O45" s="29">
        <f t="shared" si="0"/>
        <v>0.035126288698186195</v>
      </c>
    </row>
    <row r="46" spans="1:15" s="29" customFormat="1" ht="15.75" customHeight="1">
      <c r="A46" s="58">
        <v>35</v>
      </c>
      <c r="B46" s="59">
        <v>225342568</v>
      </c>
      <c r="C46" s="60" t="s">
        <v>860</v>
      </c>
      <c r="D46" s="61">
        <v>37</v>
      </c>
      <c r="E46" s="62">
        <v>2.6</v>
      </c>
      <c r="F46" s="63"/>
      <c r="G46" s="64"/>
      <c r="H46" s="65"/>
      <c r="I46" s="65"/>
      <c r="J46" s="66"/>
      <c r="K46" s="67">
        <v>2654095.8783540544</v>
      </c>
      <c r="L46" s="68">
        <v>250</v>
      </c>
      <c r="N46" s="29">
        <v>2564772.3128122175</v>
      </c>
      <c r="O46" s="29">
        <f t="shared" si="0"/>
        <v>0.03482709365491221</v>
      </c>
    </row>
    <row r="47" spans="1:15" s="29" customFormat="1" ht="15.75" customHeight="1">
      <c r="A47" s="58">
        <v>36</v>
      </c>
      <c r="B47" s="59">
        <v>225342569</v>
      </c>
      <c r="C47" s="60" t="s">
        <v>861</v>
      </c>
      <c r="D47" s="61">
        <v>37</v>
      </c>
      <c r="E47" s="62">
        <v>2.84</v>
      </c>
      <c r="F47" s="63"/>
      <c r="G47" s="64"/>
      <c r="H47" s="65"/>
      <c r="I47" s="65"/>
      <c r="J47" s="66"/>
      <c r="K47" s="67">
        <v>3156596.184807359</v>
      </c>
      <c r="L47" s="68">
        <v>250</v>
      </c>
      <c r="N47" s="29">
        <v>3055051.222326688</v>
      </c>
      <c r="O47" s="29">
        <f t="shared" si="0"/>
        <v>0.033238382956910104</v>
      </c>
    </row>
    <row r="48" spans="1:15" s="29" customFormat="1" ht="15.75" customHeight="1">
      <c r="A48" s="58">
        <v>37</v>
      </c>
      <c r="B48" s="59">
        <v>225342570</v>
      </c>
      <c r="C48" s="60" t="s">
        <v>862</v>
      </c>
      <c r="D48" s="61">
        <v>37</v>
      </c>
      <c r="E48" s="62">
        <v>2.9</v>
      </c>
      <c r="F48" s="63"/>
      <c r="G48" s="64"/>
      <c r="H48" s="65"/>
      <c r="I48" s="65"/>
      <c r="J48" s="66"/>
      <c r="K48" s="67">
        <v>3287168.2914003236</v>
      </c>
      <c r="L48" s="68">
        <v>250</v>
      </c>
      <c r="N48" s="29">
        <v>3182722.7435190533</v>
      </c>
      <c r="O48" s="29">
        <f t="shared" si="0"/>
        <v>0.03281641421451231</v>
      </c>
    </row>
    <row r="49" spans="1:15" s="29" customFormat="1" ht="15.75" customHeight="1">
      <c r="A49" s="58">
        <v>38</v>
      </c>
      <c r="B49" s="59">
        <v>225342571</v>
      </c>
      <c r="C49" s="60" t="s">
        <v>863</v>
      </c>
      <c r="D49" s="61">
        <v>37</v>
      </c>
      <c r="E49" s="62">
        <v>3.15</v>
      </c>
      <c r="F49" s="63"/>
      <c r="G49" s="64"/>
      <c r="H49" s="65"/>
      <c r="I49" s="65"/>
      <c r="J49" s="66"/>
      <c r="K49" s="67">
        <v>3867179.2085091714</v>
      </c>
      <c r="L49" s="68">
        <v>250</v>
      </c>
      <c r="N49" s="29">
        <v>3748387.5566529282</v>
      </c>
      <c r="O49" s="29">
        <f t="shared" si="0"/>
        <v>0.03169140065183562</v>
      </c>
    </row>
    <row r="50" spans="1:15" s="29" customFormat="1" ht="15.75" customHeight="1" thickBot="1">
      <c r="A50" s="69">
        <v>39</v>
      </c>
      <c r="B50" s="70">
        <v>225342572</v>
      </c>
      <c r="C50" s="71" t="s">
        <v>864</v>
      </c>
      <c r="D50" s="72">
        <v>37</v>
      </c>
      <c r="E50" s="73">
        <v>3.66</v>
      </c>
      <c r="F50" s="74"/>
      <c r="G50" s="75"/>
      <c r="H50" s="76"/>
      <c r="I50" s="76"/>
      <c r="J50" s="77"/>
      <c r="K50" s="78">
        <v>5199829.319996125</v>
      </c>
      <c r="L50" s="79">
        <v>200</v>
      </c>
      <c r="N50" s="29">
        <v>5048648.717883425</v>
      </c>
      <c r="O50" s="29">
        <f t="shared" si="0"/>
        <v>0.0299447655324454</v>
      </c>
    </row>
    <row r="51" spans="5:12" s="6" customFormat="1" ht="5.25" customHeight="1" thickTop="1">
      <c r="E51" s="7"/>
      <c r="G51" s="7"/>
      <c r="H51" s="8"/>
      <c r="I51" s="8"/>
      <c r="J51" s="8"/>
      <c r="K51" s="9"/>
      <c r="L51" s="24"/>
    </row>
    <row r="52" spans="2:13" s="10" customFormat="1" ht="12.75" customHeight="1">
      <c r="B52" s="36"/>
      <c r="D52" s="11"/>
      <c r="E52" s="372" t="s">
        <v>865</v>
      </c>
      <c r="F52" s="372"/>
      <c r="G52" s="372"/>
      <c r="H52" s="372"/>
      <c r="I52" s="372"/>
      <c r="J52" s="372"/>
      <c r="K52" s="372"/>
      <c r="L52" s="372"/>
      <c r="M52" s="12"/>
    </row>
    <row r="53" spans="1:13" s="10" customFormat="1" ht="13.5" customHeight="1">
      <c r="A53" s="32"/>
      <c r="B53" s="33"/>
      <c r="D53" s="11"/>
      <c r="E53" s="367" t="s">
        <v>866</v>
      </c>
      <c r="F53" s="367"/>
      <c r="G53" s="367"/>
      <c r="H53" s="367"/>
      <c r="I53" s="367"/>
      <c r="J53" s="367"/>
      <c r="K53" s="367"/>
      <c r="L53" s="367"/>
      <c r="M53" s="12"/>
    </row>
    <row r="54" spans="1:13" s="10" customFormat="1" ht="11.25" customHeight="1">
      <c r="A54" s="13"/>
      <c r="B54" s="13"/>
      <c r="C54" s="12"/>
      <c r="D54" s="12"/>
      <c r="E54" s="14"/>
      <c r="F54" s="15"/>
      <c r="G54" s="364"/>
      <c r="H54" s="364"/>
      <c r="I54" s="364"/>
      <c r="J54" s="364"/>
      <c r="K54" s="364"/>
      <c r="L54" s="364"/>
      <c r="M54" s="17"/>
    </row>
    <row r="55" spans="1:13" s="4" customFormat="1" ht="11.25" customHeight="1">
      <c r="A55" s="13"/>
      <c r="B55" s="13"/>
      <c r="C55" s="18"/>
      <c r="D55" s="19"/>
      <c r="E55" s="19"/>
      <c r="F55" s="19"/>
      <c r="G55" s="20"/>
      <c r="H55" s="20"/>
      <c r="I55" s="20"/>
      <c r="J55" s="16"/>
      <c r="K55" s="21"/>
      <c r="L55" s="25"/>
      <c r="M55" s="22"/>
    </row>
    <row r="56" spans="1:12" s="10" customFormat="1" ht="11.25" customHeight="1">
      <c r="A56" s="13"/>
      <c r="B56" s="13"/>
      <c r="E56" s="23"/>
      <c r="K56" s="17"/>
      <c r="L56" s="149"/>
    </row>
    <row r="57" spans="1:12" ht="11.25" customHeight="1">
      <c r="A57" s="433"/>
      <c r="B57" s="433"/>
      <c r="C57" s="433"/>
      <c r="D57" s="433"/>
      <c r="E57" s="35"/>
      <c r="F57" s="35"/>
      <c r="G57" s="372"/>
      <c r="H57" s="372"/>
      <c r="I57" s="372"/>
      <c r="J57" s="372"/>
      <c r="K57" s="372"/>
      <c r="L57" s="372"/>
    </row>
    <row r="58" spans="1:12" ht="11.25" customHeight="1">
      <c r="A58" s="34"/>
      <c r="B58" s="34"/>
      <c r="C58" s="34"/>
      <c r="D58" s="34"/>
      <c r="E58" s="34"/>
      <c r="F58" s="34"/>
      <c r="G58" s="363"/>
      <c r="H58" s="363"/>
      <c r="I58" s="363"/>
      <c r="J58" s="363"/>
      <c r="K58" s="363"/>
      <c r="L58" s="363"/>
    </row>
    <row r="59" spans="4:12" s="6" customFormat="1" ht="7.5">
      <c r="D59" s="30"/>
      <c r="E59" s="7"/>
      <c r="G59" s="7"/>
      <c r="H59" s="8"/>
      <c r="I59" s="8"/>
      <c r="J59" s="8"/>
      <c r="K59" s="9"/>
      <c r="L59" s="24"/>
    </row>
    <row r="60" spans="5:12" s="6" customFormat="1" ht="7.5">
      <c r="E60" s="7"/>
      <c r="G60" s="7"/>
      <c r="H60" s="8"/>
      <c r="I60" s="8"/>
      <c r="J60" s="8"/>
      <c r="K60" s="9"/>
      <c r="L60" s="24"/>
    </row>
    <row r="61" spans="5:12" s="6" customFormat="1" ht="7.5">
      <c r="E61" s="7"/>
      <c r="G61" s="7"/>
      <c r="H61" s="8"/>
      <c r="I61" s="8"/>
      <c r="J61" s="8"/>
      <c r="K61" s="9"/>
      <c r="L61" s="24"/>
    </row>
    <row r="62" spans="5:12" s="6" customFormat="1" ht="7.5">
      <c r="E62" s="7"/>
      <c r="G62" s="7"/>
      <c r="H62" s="8"/>
      <c r="I62" s="8"/>
      <c r="J62" s="8"/>
      <c r="K62" s="9"/>
      <c r="L62" s="24"/>
    </row>
    <row r="63" spans="5:12" s="6" customFormat="1" ht="7.5">
      <c r="E63" s="7"/>
      <c r="G63" s="7"/>
      <c r="H63" s="8"/>
      <c r="I63" s="8"/>
      <c r="J63" s="8"/>
      <c r="K63" s="9"/>
      <c r="L63" s="24"/>
    </row>
  </sheetData>
  <sheetProtection/>
  <mergeCells count="21">
    <mergeCell ref="G58:L58"/>
    <mergeCell ref="E53:L53"/>
    <mergeCell ref="G57:L57"/>
    <mergeCell ref="F10:G10"/>
    <mergeCell ref="E52:L52"/>
    <mergeCell ref="H9:H10"/>
    <mergeCell ref="A4:L4"/>
    <mergeCell ref="A5:L5"/>
    <mergeCell ref="C6:K6"/>
    <mergeCell ref="C7:K7"/>
    <mergeCell ref="A9:A11"/>
    <mergeCell ref="L9:L10"/>
    <mergeCell ref="I9:I10"/>
    <mergeCell ref="K9:K10"/>
    <mergeCell ref="A57:D57"/>
    <mergeCell ref="B9:B11"/>
    <mergeCell ref="C9:C11"/>
    <mergeCell ref="D9:G9"/>
    <mergeCell ref="J9:J10"/>
    <mergeCell ref="D10:E10"/>
    <mergeCell ref="G54:L54"/>
  </mergeCells>
  <printOptions/>
  <pageMargins left="1.17" right="0.25" top="0.17" bottom="0.16" header="0.17" footer="0.16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67"/>
  <sheetViews>
    <sheetView zoomScale="120" zoomScaleNormal="120" workbookViewId="0" topLeftCell="A2">
      <selection activeCell="F19" sqref="F19"/>
    </sheetView>
  </sheetViews>
  <sheetFormatPr defaultColWidth="8.875" defaultRowHeight="12.75"/>
  <cols>
    <col min="1" max="1" width="7.125" style="0" customWidth="1"/>
    <col min="2" max="2" width="15.125" style="0" customWidth="1"/>
    <col min="3" max="3" width="20.00390625" style="0" customWidth="1"/>
    <col min="4" max="4" width="5.625" style="0" customWidth="1"/>
    <col min="5" max="5" width="7.00390625" style="1" customWidth="1"/>
    <col min="6" max="6" width="5.625" style="0" customWidth="1"/>
    <col min="7" max="7" width="7.50390625" style="1" customWidth="1"/>
    <col min="8" max="10" width="4.375" style="2" hidden="1" customWidth="1"/>
    <col min="11" max="11" width="12.50390625" style="3" customWidth="1"/>
    <col min="12" max="12" width="12.00390625" style="3" customWidth="1"/>
    <col min="13" max="13" width="7.875" style="26" customWidth="1"/>
  </cols>
  <sheetData>
    <row r="1" ht="12.75"/>
    <row r="2" ht="12.75"/>
    <row r="3" ht="12.75"/>
    <row r="4" ht="12.75"/>
    <row r="5" spans="1:13" ht="20.25" customHeight="1">
      <c r="A5" s="348" t="s">
        <v>670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</row>
    <row r="6" spans="1:13" ht="12.75">
      <c r="A6" s="379" t="s">
        <v>691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</row>
    <row r="7" spans="2:13" ht="9.75">
      <c r="B7" s="27"/>
      <c r="C7" s="39" t="s">
        <v>999</v>
      </c>
      <c r="D7" s="39"/>
      <c r="E7" s="39"/>
      <c r="F7" s="39"/>
      <c r="G7" s="39"/>
      <c r="H7" s="39"/>
      <c r="I7" s="39"/>
      <c r="J7" s="39"/>
      <c r="K7" s="39"/>
      <c r="L7" s="39"/>
      <c r="M7" s="27"/>
    </row>
    <row r="8" spans="2:13" ht="9.75">
      <c r="B8" s="27"/>
      <c r="C8" s="39" t="s">
        <v>969</v>
      </c>
      <c r="D8" s="39"/>
      <c r="E8" s="39"/>
      <c r="F8" s="39"/>
      <c r="G8" s="39"/>
      <c r="H8" s="39"/>
      <c r="I8" s="39"/>
      <c r="J8" s="39"/>
      <c r="K8" s="39"/>
      <c r="L8" s="39"/>
      <c r="M8" s="27"/>
    </row>
    <row r="9" spans="2:13" ht="10.5" thickBot="1">
      <c r="B9" s="27"/>
      <c r="C9" s="39" t="s">
        <v>968</v>
      </c>
      <c r="D9" s="39"/>
      <c r="E9" s="39"/>
      <c r="F9" s="39"/>
      <c r="G9" s="39"/>
      <c r="H9" s="39"/>
      <c r="I9" s="39"/>
      <c r="J9" s="39"/>
      <c r="K9" s="39"/>
      <c r="L9" s="39"/>
      <c r="M9" s="27"/>
    </row>
    <row r="10" ht="0.75" customHeight="1" thickBot="1"/>
    <row r="11" spans="1:13" s="4" customFormat="1" ht="27.75" customHeight="1" thickTop="1">
      <c r="A11" s="365" t="s">
        <v>643</v>
      </c>
      <c r="B11" s="361" t="s">
        <v>644</v>
      </c>
      <c r="C11" s="352" t="s">
        <v>645</v>
      </c>
      <c r="D11" s="368" t="s">
        <v>0</v>
      </c>
      <c r="E11" s="369"/>
      <c r="F11" s="369"/>
      <c r="G11" s="378"/>
      <c r="H11" s="375" t="s">
        <v>1</v>
      </c>
      <c r="I11" s="375" t="s">
        <v>2</v>
      </c>
      <c r="J11" s="375" t="s">
        <v>3</v>
      </c>
      <c r="K11" s="380" t="s">
        <v>650</v>
      </c>
      <c r="L11" s="381"/>
      <c r="M11" s="355" t="s">
        <v>651</v>
      </c>
    </row>
    <row r="12" spans="1:13" s="4" customFormat="1" ht="12.75" customHeight="1">
      <c r="A12" s="366"/>
      <c r="B12" s="362"/>
      <c r="C12" s="353"/>
      <c r="D12" s="357" t="s">
        <v>4</v>
      </c>
      <c r="E12" s="358"/>
      <c r="F12" s="358" t="s">
        <v>646</v>
      </c>
      <c r="G12" s="377"/>
      <c r="H12" s="376"/>
      <c r="I12" s="376"/>
      <c r="J12" s="376"/>
      <c r="K12" s="286" t="s">
        <v>1006</v>
      </c>
      <c r="L12" s="240" t="s">
        <v>1005</v>
      </c>
      <c r="M12" s="374"/>
    </row>
    <row r="13" spans="1:13" s="5" customFormat="1" ht="9">
      <c r="A13" s="366"/>
      <c r="B13" s="362"/>
      <c r="C13" s="353"/>
      <c r="D13" s="51" t="s">
        <v>642</v>
      </c>
      <c r="E13" s="52" t="s">
        <v>5</v>
      </c>
      <c r="F13" s="53" t="s">
        <v>642</v>
      </c>
      <c r="G13" s="298" t="s">
        <v>5</v>
      </c>
      <c r="H13" s="56" t="s">
        <v>6</v>
      </c>
      <c r="I13" s="56" t="s">
        <v>6</v>
      </c>
      <c r="J13" s="56" t="s">
        <v>6</v>
      </c>
      <c r="K13" s="287" t="s">
        <v>664</v>
      </c>
      <c r="L13" s="241" t="s">
        <v>664</v>
      </c>
      <c r="M13" s="223" t="s">
        <v>652</v>
      </c>
    </row>
    <row r="14" spans="1:13" s="29" customFormat="1" ht="12.75" customHeight="1">
      <c r="A14" s="58">
        <v>1</v>
      </c>
      <c r="B14" s="136">
        <v>25262501</v>
      </c>
      <c r="C14" s="137" t="s">
        <v>55</v>
      </c>
      <c r="D14" s="292">
        <v>7</v>
      </c>
      <c r="E14" s="260">
        <v>0.67</v>
      </c>
      <c r="F14" s="293">
        <v>7</v>
      </c>
      <c r="G14" s="299">
        <v>0.52</v>
      </c>
      <c r="H14" s="302"/>
      <c r="I14" s="302"/>
      <c r="J14" s="302"/>
      <c r="K14" s="288">
        <v>32649.053247053595</v>
      </c>
      <c r="L14" s="242">
        <f aca="true" t="shared" si="0" ref="L14:L60">K14*1.05</f>
        <v>34281.505909406274</v>
      </c>
      <c r="M14" s="235">
        <v>2000</v>
      </c>
    </row>
    <row r="15" spans="1:13" s="29" customFormat="1" ht="12.75" customHeight="1">
      <c r="A15" s="58">
        <v>2</v>
      </c>
      <c r="B15" s="136">
        <v>25262502</v>
      </c>
      <c r="C15" s="137" t="s">
        <v>56</v>
      </c>
      <c r="D15" s="292">
        <v>7</v>
      </c>
      <c r="E15" s="260">
        <v>0.85</v>
      </c>
      <c r="F15" s="293">
        <v>7</v>
      </c>
      <c r="G15" s="299">
        <v>0.67</v>
      </c>
      <c r="H15" s="302"/>
      <c r="I15" s="302"/>
      <c r="J15" s="302"/>
      <c r="K15" s="288">
        <v>49147.82560160081</v>
      </c>
      <c r="L15" s="242">
        <f t="shared" si="0"/>
        <v>51605.21688168085</v>
      </c>
      <c r="M15" s="235">
        <v>2000</v>
      </c>
    </row>
    <row r="16" spans="1:13" s="29" customFormat="1" ht="12.75" customHeight="1">
      <c r="A16" s="58">
        <v>3</v>
      </c>
      <c r="B16" s="136">
        <v>25262503</v>
      </c>
      <c r="C16" s="137" t="s">
        <v>57</v>
      </c>
      <c r="D16" s="292">
        <v>7</v>
      </c>
      <c r="E16" s="260">
        <v>1.05</v>
      </c>
      <c r="F16" s="293">
        <v>7</v>
      </c>
      <c r="G16" s="299">
        <v>0.85</v>
      </c>
      <c r="H16" s="302"/>
      <c r="I16" s="302"/>
      <c r="J16" s="302"/>
      <c r="K16" s="288">
        <v>67305.90242332972</v>
      </c>
      <c r="L16" s="242">
        <f t="shared" si="0"/>
        <v>70671.19754449622</v>
      </c>
      <c r="M16" s="235">
        <v>2000</v>
      </c>
    </row>
    <row r="17" spans="1:13" s="193" customFormat="1" ht="12.75" customHeight="1">
      <c r="A17" s="184">
        <v>4</v>
      </c>
      <c r="B17" s="194">
        <v>25262504</v>
      </c>
      <c r="C17" s="195" t="s">
        <v>58</v>
      </c>
      <c r="D17" s="294">
        <v>7</v>
      </c>
      <c r="E17" s="261">
        <v>1.2</v>
      </c>
      <c r="F17" s="295">
        <v>7</v>
      </c>
      <c r="G17" s="300">
        <v>1.05</v>
      </c>
      <c r="H17" s="303"/>
      <c r="I17" s="303"/>
      <c r="J17" s="303"/>
      <c r="K17" s="289"/>
      <c r="L17" s="242"/>
      <c r="M17" s="234">
        <v>1000</v>
      </c>
    </row>
    <row r="18" spans="1:13" s="29" customFormat="1" ht="12.75" customHeight="1">
      <c r="A18" s="58">
        <v>5</v>
      </c>
      <c r="B18" s="136">
        <v>25262548</v>
      </c>
      <c r="C18" s="137" t="s">
        <v>928</v>
      </c>
      <c r="D18" s="292">
        <v>7</v>
      </c>
      <c r="E18" s="260" t="s">
        <v>1007</v>
      </c>
      <c r="F18" s="293">
        <v>7</v>
      </c>
      <c r="G18" s="299">
        <v>1.05</v>
      </c>
      <c r="H18" s="302"/>
      <c r="I18" s="302"/>
      <c r="J18" s="302"/>
      <c r="K18" s="288">
        <v>100943.48370330546</v>
      </c>
      <c r="L18" s="242">
        <f t="shared" si="0"/>
        <v>105990.65788847074</v>
      </c>
      <c r="M18" s="235">
        <v>1000</v>
      </c>
    </row>
    <row r="19" spans="1:13" s="193" customFormat="1" ht="12.75" customHeight="1">
      <c r="A19" s="184">
        <v>7</v>
      </c>
      <c r="B19" s="194">
        <v>25262549</v>
      </c>
      <c r="C19" s="195" t="s">
        <v>59</v>
      </c>
      <c r="D19" s="294">
        <v>7</v>
      </c>
      <c r="E19" s="260" t="s">
        <v>1007</v>
      </c>
      <c r="F19" s="295">
        <v>7</v>
      </c>
      <c r="G19" s="300">
        <v>1.2</v>
      </c>
      <c r="H19" s="303"/>
      <c r="I19" s="303"/>
      <c r="J19" s="303"/>
      <c r="K19" s="289"/>
      <c r="L19" s="242"/>
      <c r="M19" s="234">
        <v>1000</v>
      </c>
    </row>
    <row r="20" spans="1:13" s="193" customFormat="1" ht="12.75" customHeight="1">
      <c r="A20" s="184">
        <v>8</v>
      </c>
      <c r="B20" s="194">
        <v>25262550</v>
      </c>
      <c r="C20" s="195" t="s">
        <v>60</v>
      </c>
      <c r="D20" s="294">
        <v>7</v>
      </c>
      <c r="E20" s="260" t="s">
        <v>1007</v>
      </c>
      <c r="F20" s="295">
        <v>7</v>
      </c>
      <c r="G20" s="299" t="s">
        <v>1007</v>
      </c>
      <c r="H20" s="303"/>
      <c r="I20" s="303"/>
      <c r="J20" s="303"/>
      <c r="K20" s="289"/>
      <c r="L20" s="242"/>
      <c r="M20" s="234">
        <v>1000</v>
      </c>
    </row>
    <row r="21" spans="1:13" s="193" customFormat="1" ht="12.75" customHeight="1">
      <c r="A21" s="184">
        <v>9</v>
      </c>
      <c r="B21" s="194">
        <v>25262551</v>
      </c>
      <c r="C21" s="195" t="s">
        <v>61</v>
      </c>
      <c r="D21" s="294">
        <v>7</v>
      </c>
      <c r="E21" s="260" t="s">
        <v>1007</v>
      </c>
      <c r="F21" s="295">
        <v>7</v>
      </c>
      <c r="G21" s="300">
        <v>1.2</v>
      </c>
      <c r="H21" s="303"/>
      <c r="I21" s="303"/>
      <c r="J21" s="303"/>
      <c r="K21" s="289"/>
      <c r="L21" s="242"/>
      <c r="M21" s="234">
        <v>1000</v>
      </c>
    </row>
    <row r="22" spans="1:13" s="29" customFormat="1" ht="12.75" customHeight="1">
      <c r="A22" s="58">
        <v>10</v>
      </c>
      <c r="B22" s="136">
        <v>25262552</v>
      </c>
      <c r="C22" s="137" t="s">
        <v>62</v>
      </c>
      <c r="D22" s="292">
        <v>7</v>
      </c>
      <c r="E22" s="260" t="s">
        <v>1007</v>
      </c>
      <c r="F22" s="293">
        <v>7</v>
      </c>
      <c r="G22" s="299" t="s">
        <v>1007</v>
      </c>
      <c r="H22" s="302"/>
      <c r="I22" s="302"/>
      <c r="J22" s="302"/>
      <c r="K22" s="288">
        <v>152111.20530970136</v>
      </c>
      <c r="L22" s="242">
        <f t="shared" si="0"/>
        <v>159716.76557518644</v>
      </c>
      <c r="M22" s="235">
        <v>1000</v>
      </c>
    </row>
    <row r="23" spans="1:13" s="193" customFormat="1" ht="12.75" customHeight="1">
      <c r="A23" s="184">
        <v>11</v>
      </c>
      <c r="B23" s="194">
        <v>25262553</v>
      </c>
      <c r="C23" s="195" t="s">
        <v>63</v>
      </c>
      <c r="D23" s="294">
        <v>7</v>
      </c>
      <c r="E23" s="260" t="s">
        <v>1007</v>
      </c>
      <c r="F23" s="295">
        <v>7</v>
      </c>
      <c r="G23" s="299" t="s">
        <v>1007</v>
      </c>
      <c r="H23" s="303"/>
      <c r="I23" s="303"/>
      <c r="J23" s="303"/>
      <c r="K23" s="289"/>
      <c r="L23" s="242"/>
      <c r="M23" s="234">
        <v>1000</v>
      </c>
    </row>
    <row r="24" spans="1:13" s="193" customFormat="1" ht="12.75" customHeight="1">
      <c r="A24" s="184">
        <v>12</v>
      </c>
      <c r="B24" s="194">
        <v>25262554</v>
      </c>
      <c r="C24" s="195" t="s">
        <v>64</v>
      </c>
      <c r="D24" s="294">
        <v>7</v>
      </c>
      <c r="E24" s="260" t="s">
        <v>1007</v>
      </c>
      <c r="F24" s="295">
        <v>7</v>
      </c>
      <c r="G24" s="299" t="s">
        <v>1007</v>
      </c>
      <c r="H24" s="303"/>
      <c r="I24" s="303"/>
      <c r="J24" s="303"/>
      <c r="K24" s="289"/>
      <c r="L24" s="242"/>
      <c r="M24" s="234">
        <v>1000</v>
      </c>
    </row>
    <row r="25" spans="1:13" s="29" customFormat="1" ht="12.75" customHeight="1">
      <c r="A25" s="58">
        <v>13</v>
      </c>
      <c r="B25" s="136">
        <v>25262555</v>
      </c>
      <c r="C25" s="137" t="s">
        <v>65</v>
      </c>
      <c r="D25" s="292">
        <v>7</v>
      </c>
      <c r="E25" s="260" t="s">
        <v>1007</v>
      </c>
      <c r="F25" s="293">
        <v>7</v>
      </c>
      <c r="G25" s="299" t="s">
        <v>1007</v>
      </c>
      <c r="H25" s="302"/>
      <c r="I25" s="302"/>
      <c r="J25" s="302"/>
      <c r="K25" s="288">
        <v>232955.62585074414</v>
      </c>
      <c r="L25" s="242">
        <f t="shared" si="0"/>
        <v>244603.40714328137</v>
      </c>
      <c r="M25" s="235">
        <v>1000</v>
      </c>
    </row>
    <row r="26" spans="1:13" s="193" customFormat="1" ht="12.75" customHeight="1">
      <c r="A26" s="184">
        <v>14</v>
      </c>
      <c r="B26" s="194">
        <v>25262556</v>
      </c>
      <c r="C26" s="195" t="s">
        <v>66</v>
      </c>
      <c r="D26" s="294">
        <v>7</v>
      </c>
      <c r="E26" s="260" t="s">
        <v>1007</v>
      </c>
      <c r="F26" s="295">
        <v>7</v>
      </c>
      <c r="G26" s="299" t="s">
        <v>1007</v>
      </c>
      <c r="H26" s="303"/>
      <c r="I26" s="303"/>
      <c r="J26" s="303"/>
      <c r="K26" s="289"/>
      <c r="L26" s="242"/>
      <c r="M26" s="234">
        <v>1000</v>
      </c>
    </row>
    <row r="27" spans="1:13" s="29" customFormat="1" ht="12.75" customHeight="1">
      <c r="A27" s="58">
        <v>15</v>
      </c>
      <c r="B27" s="136">
        <v>25262557</v>
      </c>
      <c r="C27" s="137" t="s">
        <v>67</v>
      </c>
      <c r="D27" s="292">
        <v>7</v>
      </c>
      <c r="E27" s="260" t="s">
        <v>1007</v>
      </c>
      <c r="F27" s="293">
        <v>7</v>
      </c>
      <c r="G27" s="299" t="s">
        <v>1007</v>
      </c>
      <c r="H27" s="302"/>
      <c r="I27" s="302"/>
      <c r="J27" s="302"/>
      <c r="K27" s="288">
        <v>306592.9015251467</v>
      </c>
      <c r="L27" s="242">
        <f t="shared" si="0"/>
        <v>321922.546601404</v>
      </c>
      <c r="M27" s="235">
        <v>1000</v>
      </c>
    </row>
    <row r="28" spans="1:13" s="29" customFormat="1" ht="12.75" customHeight="1">
      <c r="A28" s="58">
        <v>16</v>
      </c>
      <c r="B28" s="136">
        <v>25262558</v>
      </c>
      <c r="C28" s="137" t="s">
        <v>68</v>
      </c>
      <c r="D28" s="292">
        <v>7</v>
      </c>
      <c r="E28" s="260" t="s">
        <v>1007</v>
      </c>
      <c r="F28" s="293">
        <v>7</v>
      </c>
      <c r="G28" s="299" t="s">
        <v>1007</v>
      </c>
      <c r="H28" s="302"/>
      <c r="I28" s="302"/>
      <c r="J28" s="302"/>
      <c r="K28" s="288">
        <v>329290.13284330524</v>
      </c>
      <c r="L28" s="242">
        <f t="shared" si="0"/>
        <v>345754.63948547054</v>
      </c>
      <c r="M28" s="235">
        <v>1000</v>
      </c>
    </row>
    <row r="29" spans="1:13" s="193" customFormat="1" ht="12.75" customHeight="1">
      <c r="A29" s="184">
        <v>17</v>
      </c>
      <c r="B29" s="194">
        <v>25262559</v>
      </c>
      <c r="C29" s="195" t="s">
        <v>69</v>
      </c>
      <c r="D29" s="294">
        <v>7</v>
      </c>
      <c r="E29" s="260" t="s">
        <v>1007</v>
      </c>
      <c r="F29" s="295">
        <v>7</v>
      </c>
      <c r="G29" s="299" t="s">
        <v>1007</v>
      </c>
      <c r="H29" s="303"/>
      <c r="I29" s="303"/>
      <c r="J29" s="303"/>
      <c r="K29" s="289"/>
      <c r="L29" s="242"/>
      <c r="M29" s="234">
        <v>1000</v>
      </c>
    </row>
    <row r="30" spans="1:13" s="193" customFormat="1" ht="12.75" customHeight="1">
      <c r="A30" s="184">
        <v>18</v>
      </c>
      <c r="B30" s="194">
        <v>25262560</v>
      </c>
      <c r="C30" s="195" t="s">
        <v>70</v>
      </c>
      <c r="D30" s="294">
        <v>7</v>
      </c>
      <c r="E30" s="260" t="s">
        <v>1007</v>
      </c>
      <c r="F30" s="295">
        <v>7</v>
      </c>
      <c r="G30" s="299" t="s">
        <v>1007</v>
      </c>
      <c r="H30" s="303"/>
      <c r="I30" s="303"/>
      <c r="J30" s="303"/>
      <c r="K30" s="289"/>
      <c r="L30" s="242"/>
      <c r="M30" s="234">
        <v>1000</v>
      </c>
    </row>
    <row r="31" spans="1:13" s="29" customFormat="1" ht="12.75" customHeight="1">
      <c r="A31" s="58">
        <v>19</v>
      </c>
      <c r="B31" s="136">
        <v>25262561</v>
      </c>
      <c r="C31" s="137" t="s">
        <v>71</v>
      </c>
      <c r="D31" s="292">
        <v>19</v>
      </c>
      <c r="E31" s="260" t="s">
        <v>1007</v>
      </c>
      <c r="F31" s="293">
        <v>7</v>
      </c>
      <c r="G31" s="299" t="s">
        <v>1007</v>
      </c>
      <c r="H31" s="302"/>
      <c r="I31" s="302"/>
      <c r="J31" s="302"/>
      <c r="K31" s="288">
        <v>439083.99389877723</v>
      </c>
      <c r="L31" s="242">
        <f t="shared" si="0"/>
        <v>461038.19359371613</v>
      </c>
      <c r="M31" s="235">
        <v>1000</v>
      </c>
    </row>
    <row r="32" spans="1:13" s="29" customFormat="1" ht="12.75" customHeight="1">
      <c r="A32" s="58">
        <v>20</v>
      </c>
      <c r="B32" s="136">
        <v>25262562</v>
      </c>
      <c r="C32" s="137" t="s">
        <v>72</v>
      </c>
      <c r="D32" s="292">
        <v>19</v>
      </c>
      <c r="E32" s="260" t="s">
        <v>1007</v>
      </c>
      <c r="F32" s="293">
        <v>7</v>
      </c>
      <c r="G32" s="299" t="s">
        <v>1007</v>
      </c>
      <c r="H32" s="302"/>
      <c r="I32" s="302"/>
      <c r="J32" s="302"/>
      <c r="K32" s="288">
        <v>464780.77026914683</v>
      </c>
      <c r="L32" s="242">
        <f t="shared" si="0"/>
        <v>488019.8087826042</v>
      </c>
      <c r="M32" s="235">
        <v>1000</v>
      </c>
    </row>
    <row r="33" spans="1:13" s="193" customFormat="1" ht="12.75" customHeight="1">
      <c r="A33" s="184">
        <v>21</v>
      </c>
      <c r="B33" s="194">
        <v>25262563</v>
      </c>
      <c r="C33" s="195" t="s">
        <v>73</v>
      </c>
      <c r="D33" s="294">
        <v>19</v>
      </c>
      <c r="E33" s="260" t="s">
        <v>1007</v>
      </c>
      <c r="F33" s="295">
        <v>7</v>
      </c>
      <c r="G33" s="299" t="s">
        <v>1007</v>
      </c>
      <c r="H33" s="303"/>
      <c r="I33" s="303"/>
      <c r="J33" s="303"/>
      <c r="K33" s="289"/>
      <c r="L33" s="242"/>
      <c r="M33" s="234">
        <v>1000</v>
      </c>
    </row>
    <row r="34" spans="1:13" s="193" customFormat="1" ht="12.75" customHeight="1">
      <c r="A34" s="184">
        <v>22</v>
      </c>
      <c r="B34" s="194">
        <v>25262564</v>
      </c>
      <c r="C34" s="195" t="s">
        <v>74</v>
      </c>
      <c r="D34" s="294">
        <v>19</v>
      </c>
      <c r="E34" s="260" t="s">
        <v>1007</v>
      </c>
      <c r="F34" s="295">
        <v>7</v>
      </c>
      <c r="G34" s="299" t="s">
        <v>1007</v>
      </c>
      <c r="H34" s="303"/>
      <c r="I34" s="303"/>
      <c r="J34" s="303"/>
      <c r="K34" s="289"/>
      <c r="L34" s="242"/>
      <c r="M34" s="234">
        <v>1000</v>
      </c>
    </row>
    <row r="35" spans="1:13" s="29" customFormat="1" ht="12.75" customHeight="1">
      <c r="A35" s="58">
        <v>23</v>
      </c>
      <c r="B35" s="136">
        <v>25262565</v>
      </c>
      <c r="C35" s="137" t="s">
        <v>75</v>
      </c>
      <c r="D35" s="292">
        <v>19</v>
      </c>
      <c r="E35" s="260" t="s">
        <v>1007</v>
      </c>
      <c r="F35" s="293">
        <v>7</v>
      </c>
      <c r="G35" s="299" t="s">
        <v>1007</v>
      </c>
      <c r="H35" s="302"/>
      <c r="I35" s="302"/>
      <c r="J35" s="302"/>
      <c r="K35" s="288">
        <v>600731.3146769878</v>
      </c>
      <c r="L35" s="242">
        <f t="shared" si="0"/>
        <v>630767.8804108372</v>
      </c>
      <c r="M35" s="235">
        <v>1000</v>
      </c>
    </row>
    <row r="36" spans="1:13" s="29" customFormat="1" ht="12.75" customHeight="1">
      <c r="A36" s="58">
        <v>24</v>
      </c>
      <c r="B36" s="136">
        <v>25262566</v>
      </c>
      <c r="C36" s="137" t="s">
        <v>76</v>
      </c>
      <c r="D36" s="292">
        <v>19</v>
      </c>
      <c r="E36" s="260" t="s">
        <v>1007</v>
      </c>
      <c r="F36" s="293">
        <v>19</v>
      </c>
      <c r="G36" s="299" t="s">
        <v>1007</v>
      </c>
      <c r="H36" s="302"/>
      <c r="I36" s="302"/>
      <c r="J36" s="302"/>
      <c r="K36" s="288">
        <v>637639.779234674</v>
      </c>
      <c r="L36" s="242">
        <f t="shared" si="0"/>
        <v>669521.7681964077</v>
      </c>
      <c r="M36" s="235">
        <v>1000</v>
      </c>
    </row>
    <row r="37" spans="1:13" s="193" customFormat="1" ht="12.75" customHeight="1">
      <c r="A37" s="184">
        <v>25</v>
      </c>
      <c r="B37" s="194">
        <v>25262567</v>
      </c>
      <c r="C37" s="195" t="s">
        <v>77</v>
      </c>
      <c r="D37" s="294">
        <v>19</v>
      </c>
      <c r="E37" s="260" t="s">
        <v>1007</v>
      </c>
      <c r="F37" s="295">
        <v>7</v>
      </c>
      <c r="G37" s="299" t="s">
        <v>1007</v>
      </c>
      <c r="H37" s="303"/>
      <c r="I37" s="303"/>
      <c r="J37" s="303"/>
      <c r="K37" s="289"/>
      <c r="L37" s="242"/>
      <c r="M37" s="234">
        <v>1000</v>
      </c>
    </row>
    <row r="38" spans="1:13" s="193" customFormat="1" ht="12.75" customHeight="1">
      <c r="A38" s="184">
        <v>26</v>
      </c>
      <c r="B38" s="194">
        <v>25262568</v>
      </c>
      <c r="C38" s="195" t="s">
        <v>78</v>
      </c>
      <c r="D38" s="294">
        <v>19</v>
      </c>
      <c r="E38" s="260" t="s">
        <v>1007</v>
      </c>
      <c r="F38" s="295">
        <v>19</v>
      </c>
      <c r="G38" s="299" t="s">
        <v>1007</v>
      </c>
      <c r="H38" s="303"/>
      <c r="I38" s="303"/>
      <c r="J38" s="303"/>
      <c r="K38" s="289"/>
      <c r="L38" s="242"/>
      <c r="M38" s="234">
        <v>1000</v>
      </c>
    </row>
    <row r="39" spans="1:13" s="29" customFormat="1" ht="12.75" customHeight="1">
      <c r="A39" s="58">
        <v>27</v>
      </c>
      <c r="B39" s="136">
        <v>25262569</v>
      </c>
      <c r="C39" s="137" t="s">
        <v>79</v>
      </c>
      <c r="D39" s="292">
        <v>19</v>
      </c>
      <c r="E39" s="260" t="s">
        <v>1007</v>
      </c>
      <c r="F39" s="293">
        <v>19</v>
      </c>
      <c r="G39" s="299" t="s">
        <v>1007</v>
      </c>
      <c r="H39" s="302"/>
      <c r="I39" s="302"/>
      <c r="J39" s="302"/>
      <c r="K39" s="288">
        <v>838115.3140970091</v>
      </c>
      <c r="L39" s="242">
        <f t="shared" si="0"/>
        <v>880021.0798018597</v>
      </c>
      <c r="M39" s="235">
        <v>1000</v>
      </c>
    </row>
    <row r="40" spans="1:13" s="29" customFormat="1" ht="12.75" customHeight="1">
      <c r="A40" s="58">
        <v>28</v>
      </c>
      <c r="B40" s="136">
        <v>25262570</v>
      </c>
      <c r="C40" s="137" t="s">
        <v>80</v>
      </c>
      <c r="D40" s="292">
        <v>19</v>
      </c>
      <c r="E40" s="260" t="s">
        <v>1007</v>
      </c>
      <c r="F40" s="293">
        <v>19</v>
      </c>
      <c r="G40" s="299" t="s">
        <v>1007</v>
      </c>
      <c r="H40" s="302"/>
      <c r="I40" s="302"/>
      <c r="J40" s="302"/>
      <c r="K40" s="288">
        <v>884867.6224004895</v>
      </c>
      <c r="L40" s="242">
        <f t="shared" si="0"/>
        <v>929111.003520514</v>
      </c>
      <c r="M40" s="235">
        <v>1000</v>
      </c>
    </row>
    <row r="41" spans="1:13" s="193" customFormat="1" ht="12.75" customHeight="1">
      <c r="A41" s="184">
        <v>29</v>
      </c>
      <c r="B41" s="194">
        <v>25262571</v>
      </c>
      <c r="C41" s="195" t="s">
        <v>81</v>
      </c>
      <c r="D41" s="294">
        <v>19</v>
      </c>
      <c r="E41" s="260" t="s">
        <v>1007</v>
      </c>
      <c r="F41" s="295">
        <v>19</v>
      </c>
      <c r="G41" s="299" t="s">
        <v>1007</v>
      </c>
      <c r="H41" s="303"/>
      <c r="I41" s="303"/>
      <c r="J41" s="303"/>
      <c r="K41" s="289"/>
      <c r="L41" s="242"/>
      <c r="M41" s="234">
        <v>500</v>
      </c>
    </row>
    <row r="42" spans="1:13" s="193" customFormat="1" ht="12.75" customHeight="1">
      <c r="A42" s="184">
        <v>30</v>
      </c>
      <c r="B42" s="194">
        <v>25262572</v>
      </c>
      <c r="C42" s="195" t="s">
        <v>82</v>
      </c>
      <c r="D42" s="294">
        <v>37</v>
      </c>
      <c r="E42" s="260" t="s">
        <v>1007</v>
      </c>
      <c r="F42" s="295">
        <v>19</v>
      </c>
      <c r="G42" s="299" t="s">
        <v>1007</v>
      </c>
      <c r="H42" s="303"/>
      <c r="I42" s="303"/>
      <c r="J42" s="303"/>
      <c r="K42" s="289"/>
      <c r="L42" s="242"/>
      <c r="M42" s="234">
        <v>500</v>
      </c>
    </row>
    <row r="43" spans="1:13" s="193" customFormat="1" ht="12.75" customHeight="1">
      <c r="A43" s="184">
        <v>31</v>
      </c>
      <c r="B43" s="194">
        <v>25262573</v>
      </c>
      <c r="C43" s="195" t="s">
        <v>83</v>
      </c>
      <c r="D43" s="294">
        <v>37</v>
      </c>
      <c r="E43" s="260" t="s">
        <v>1007</v>
      </c>
      <c r="F43" s="295">
        <v>19</v>
      </c>
      <c r="G43" s="299" t="s">
        <v>1007</v>
      </c>
      <c r="H43" s="303"/>
      <c r="I43" s="303"/>
      <c r="J43" s="303"/>
      <c r="K43" s="289"/>
      <c r="L43" s="242"/>
      <c r="M43" s="234">
        <v>500</v>
      </c>
    </row>
    <row r="44" spans="1:13" s="29" customFormat="1" ht="12.75" customHeight="1">
      <c r="A44" s="58">
        <v>32</v>
      </c>
      <c r="B44" s="136">
        <v>25262574</v>
      </c>
      <c r="C44" s="137" t="s">
        <v>84</v>
      </c>
      <c r="D44" s="292">
        <v>37</v>
      </c>
      <c r="E44" s="260" t="s">
        <v>1007</v>
      </c>
      <c r="F44" s="293">
        <v>19</v>
      </c>
      <c r="G44" s="299" t="s">
        <v>1007</v>
      </c>
      <c r="H44" s="302"/>
      <c r="I44" s="302"/>
      <c r="J44" s="302"/>
      <c r="K44" s="288">
        <v>1062619.9761433091</v>
      </c>
      <c r="L44" s="242">
        <f t="shared" si="0"/>
        <v>1115750.9749504747</v>
      </c>
      <c r="M44" s="235">
        <v>500</v>
      </c>
    </row>
    <row r="45" spans="1:13" s="29" customFormat="1" ht="12.75" customHeight="1">
      <c r="A45" s="58">
        <v>33</v>
      </c>
      <c r="B45" s="136">
        <v>25262575</v>
      </c>
      <c r="C45" s="137" t="s">
        <v>85</v>
      </c>
      <c r="D45" s="292">
        <v>37</v>
      </c>
      <c r="E45" s="260" t="s">
        <v>1007</v>
      </c>
      <c r="F45" s="293">
        <v>19</v>
      </c>
      <c r="G45" s="299" t="s">
        <v>1007</v>
      </c>
      <c r="H45" s="302"/>
      <c r="I45" s="302"/>
      <c r="J45" s="302"/>
      <c r="K45" s="288">
        <v>1129276.3425111973</v>
      </c>
      <c r="L45" s="242">
        <f t="shared" si="0"/>
        <v>1185740.1596367573</v>
      </c>
      <c r="M45" s="235">
        <v>500</v>
      </c>
    </row>
    <row r="46" spans="1:13" s="193" customFormat="1" ht="12.75" customHeight="1">
      <c r="A46" s="184">
        <v>34</v>
      </c>
      <c r="B46" s="194">
        <v>25262576</v>
      </c>
      <c r="C46" s="195" t="s">
        <v>86</v>
      </c>
      <c r="D46" s="294">
        <v>37</v>
      </c>
      <c r="E46" s="260" t="s">
        <v>1007</v>
      </c>
      <c r="F46" s="295">
        <v>19</v>
      </c>
      <c r="G46" s="299" t="s">
        <v>1007</v>
      </c>
      <c r="H46" s="303"/>
      <c r="I46" s="303"/>
      <c r="J46" s="303"/>
      <c r="K46" s="289"/>
      <c r="L46" s="242"/>
      <c r="M46" s="234">
        <v>500</v>
      </c>
    </row>
    <row r="47" spans="1:13" s="193" customFormat="1" ht="12.75" customHeight="1">
      <c r="A47" s="184">
        <v>35</v>
      </c>
      <c r="B47" s="194">
        <v>25262577</v>
      </c>
      <c r="C47" s="195" t="s">
        <v>87</v>
      </c>
      <c r="D47" s="294">
        <v>37</v>
      </c>
      <c r="E47" s="260" t="s">
        <v>1007</v>
      </c>
      <c r="F47" s="295">
        <v>19</v>
      </c>
      <c r="G47" s="299" t="s">
        <v>1007</v>
      </c>
      <c r="H47" s="303"/>
      <c r="I47" s="303"/>
      <c r="J47" s="303"/>
      <c r="K47" s="289"/>
      <c r="L47" s="242"/>
      <c r="M47" s="234">
        <v>500</v>
      </c>
    </row>
    <row r="48" spans="1:13" s="29" customFormat="1" ht="12.75" customHeight="1">
      <c r="A48" s="58">
        <v>36</v>
      </c>
      <c r="B48" s="136">
        <v>25262578</v>
      </c>
      <c r="C48" s="137" t="s">
        <v>88</v>
      </c>
      <c r="D48" s="292">
        <v>37</v>
      </c>
      <c r="E48" s="260" t="s">
        <v>1007</v>
      </c>
      <c r="F48" s="293">
        <v>19</v>
      </c>
      <c r="G48" s="299" t="s">
        <v>1007</v>
      </c>
      <c r="H48" s="302"/>
      <c r="I48" s="302"/>
      <c r="J48" s="302"/>
      <c r="K48" s="288">
        <v>1276620.220291304</v>
      </c>
      <c r="L48" s="242">
        <f t="shared" si="0"/>
        <v>1340451.2313058693</v>
      </c>
      <c r="M48" s="235">
        <v>500</v>
      </c>
    </row>
    <row r="49" spans="1:13" s="29" customFormat="1" ht="12.75" customHeight="1">
      <c r="A49" s="58">
        <v>37</v>
      </c>
      <c r="B49" s="136">
        <v>25262579</v>
      </c>
      <c r="C49" s="137" t="s">
        <v>89</v>
      </c>
      <c r="D49" s="292">
        <v>37</v>
      </c>
      <c r="E49" s="260" t="s">
        <v>1007</v>
      </c>
      <c r="F49" s="293">
        <v>19</v>
      </c>
      <c r="G49" s="299" t="s">
        <v>1007</v>
      </c>
      <c r="H49" s="302"/>
      <c r="I49" s="302"/>
      <c r="J49" s="302"/>
      <c r="K49" s="288">
        <v>1344724.0331941387</v>
      </c>
      <c r="L49" s="242">
        <f t="shared" si="0"/>
        <v>1411960.2348538456</v>
      </c>
      <c r="M49" s="235">
        <v>500</v>
      </c>
    </row>
    <row r="50" spans="1:13" s="29" customFormat="1" ht="12.75" customHeight="1">
      <c r="A50" s="58">
        <v>38</v>
      </c>
      <c r="B50" s="136">
        <v>25262580</v>
      </c>
      <c r="C50" s="137" t="s">
        <v>90</v>
      </c>
      <c r="D50" s="292">
        <v>37</v>
      </c>
      <c r="E50" s="260" t="s">
        <v>1007</v>
      </c>
      <c r="F50" s="293">
        <v>37</v>
      </c>
      <c r="G50" s="299" t="s">
        <v>1007</v>
      </c>
      <c r="H50" s="302"/>
      <c r="I50" s="302"/>
      <c r="J50" s="302"/>
      <c r="K50" s="288">
        <v>1403498.4972855716</v>
      </c>
      <c r="L50" s="242">
        <f t="shared" si="0"/>
        <v>1473673.4221498503</v>
      </c>
      <c r="M50" s="235">
        <v>500</v>
      </c>
    </row>
    <row r="51" spans="1:13" s="29" customFormat="1" ht="12.75" customHeight="1">
      <c r="A51" s="58">
        <v>39</v>
      </c>
      <c r="B51" s="136">
        <v>25262581</v>
      </c>
      <c r="C51" s="137" t="s">
        <v>91</v>
      </c>
      <c r="D51" s="292">
        <v>37</v>
      </c>
      <c r="E51" s="260" t="s">
        <v>1007</v>
      </c>
      <c r="F51" s="293">
        <v>19</v>
      </c>
      <c r="G51" s="299" t="s">
        <v>1007</v>
      </c>
      <c r="H51" s="302"/>
      <c r="I51" s="302"/>
      <c r="J51" s="302"/>
      <c r="K51" s="288">
        <v>1621492.8019428512</v>
      </c>
      <c r="L51" s="242">
        <f t="shared" si="0"/>
        <v>1702567.4420399938</v>
      </c>
      <c r="M51" s="235">
        <v>500</v>
      </c>
    </row>
    <row r="52" spans="1:13" s="29" customFormat="1" ht="12.75" customHeight="1">
      <c r="A52" s="58">
        <v>40</v>
      </c>
      <c r="B52" s="136">
        <v>25262582</v>
      </c>
      <c r="C52" s="137" t="s">
        <v>92</v>
      </c>
      <c r="D52" s="292">
        <v>37</v>
      </c>
      <c r="E52" s="260" t="s">
        <v>1007</v>
      </c>
      <c r="F52" s="293">
        <v>37</v>
      </c>
      <c r="G52" s="299" t="s">
        <v>1007</v>
      </c>
      <c r="H52" s="302"/>
      <c r="I52" s="302"/>
      <c r="J52" s="302"/>
      <c r="K52" s="288">
        <v>1682611.3582703888</v>
      </c>
      <c r="L52" s="242">
        <f t="shared" si="0"/>
        <v>1766741.9261839082</v>
      </c>
      <c r="M52" s="235">
        <v>500</v>
      </c>
    </row>
    <row r="53" spans="1:13" s="29" customFormat="1" ht="12.75" customHeight="1">
      <c r="A53" s="58">
        <v>41</v>
      </c>
      <c r="B53" s="136">
        <v>25262583</v>
      </c>
      <c r="C53" s="137" t="s">
        <v>93</v>
      </c>
      <c r="D53" s="292">
        <v>37</v>
      </c>
      <c r="E53" s="260" t="s">
        <v>1007</v>
      </c>
      <c r="F53" s="293">
        <v>37</v>
      </c>
      <c r="G53" s="299" t="s">
        <v>1007</v>
      </c>
      <c r="H53" s="302"/>
      <c r="I53" s="302"/>
      <c r="J53" s="302"/>
      <c r="K53" s="288">
        <v>1754826.3237870836</v>
      </c>
      <c r="L53" s="242">
        <f t="shared" si="0"/>
        <v>1842567.639976438</v>
      </c>
      <c r="M53" s="235">
        <v>500</v>
      </c>
    </row>
    <row r="54" spans="1:13" s="193" customFormat="1" ht="12.75" customHeight="1">
      <c r="A54" s="184">
        <v>42</v>
      </c>
      <c r="B54" s="194">
        <v>25262584</v>
      </c>
      <c r="C54" s="195" t="s">
        <v>94</v>
      </c>
      <c r="D54" s="294">
        <v>37</v>
      </c>
      <c r="E54" s="260" t="s">
        <v>1007</v>
      </c>
      <c r="F54" s="295">
        <v>19</v>
      </c>
      <c r="G54" s="299" t="s">
        <v>1007</v>
      </c>
      <c r="H54" s="303"/>
      <c r="I54" s="303"/>
      <c r="J54" s="303"/>
      <c r="K54" s="289"/>
      <c r="L54" s="242"/>
      <c r="M54" s="234">
        <v>250</v>
      </c>
    </row>
    <row r="55" spans="1:13" s="29" customFormat="1" ht="12.75" customHeight="1">
      <c r="A55" s="58">
        <v>43</v>
      </c>
      <c r="B55" s="136">
        <v>25262585</v>
      </c>
      <c r="C55" s="137" t="s">
        <v>95</v>
      </c>
      <c r="D55" s="292">
        <v>37</v>
      </c>
      <c r="E55" s="260" t="s">
        <v>1007</v>
      </c>
      <c r="F55" s="293">
        <v>37</v>
      </c>
      <c r="G55" s="299" t="s">
        <v>1007</v>
      </c>
      <c r="H55" s="302"/>
      <c r="I55" s="302"/>
      <c r="J55" s="302"/>
      <c r="K55" s="288">
        <v>2073164.6989896304</v>
      </c>
      <c r="L55" s="242">
        <f t="shared" si="0"/>
        <v>2176822.933939112</v>
      </c>
      <c r="M55" s="235">
        <v>250</v>
      </c>
    </row>
    <row r="56" spans="1:13" s="29" customFormat="1" ht="12.75" customHeight="1">
      <c r="A56" s="58">
        <v>44</v>
      </c>
      <c r="B56" s="136">
        <v>25262586</v>
      </c>
      <c r="C56" s="137" t="s">
        <v>96</v>
      </c>
      <c r="D56" s="292">
        <v>37</v>
      </c>
      <c r="E56" s="260" t="s">
        <v>1007</v>
      </c>
      <c r="F56" s="293">
        <v>37</v>
      </c>
      <c r="G56" s="299" t="s">
        <v>1007</v>
      </c>
      <c r="H56" s="302"/>
      <c r="I56" s="302"/>
      <c r="J56" s="302"/>
      <c r="K56" s="288">
        <v>2146347.4344330514</v>
      </c>
      <c r="L56" s="242">
        <f t="shared" si="0"/>
        <v>2253664.806154704</v>
      </c>
      <c r="M56" s="235">
        <v>250</v>
      </c>
    </row>
    <row r="57" spans="1:13" s="29" customFormat="1" ht="12.75" customHeight="1">
      <c r="A57" s="58">
        <v>45</v>
      </c>
      <c r="B57" s="136">
        <v>25262587</v>
      </c>
      <c r="C57" s="137" t="s">
        <v>97</v>
      </c>
      <c r="D57" s="292">
        <v>37</v>
      </c>
      <c r="E57" s="260" t="s">
        <v>1007</v>
      </c>
      <c r="F57" s="293">
        <v>37</v>
      </c>
      <c r="G57" s="299" t="s">
        <v>1007</v>
      </c>
      <c r="H57" s="302"/>
      <c r="I57" s="302"/>
      <c r="J57" s="302"/>
      <c r="K57" s="288">
        <v>2239766.6264981595</v>
      </c>
      <c r="L57" s="242">
        <f t="shared" si="0"/>
        <v>2351754.9578230674</v>
      </c>
      <c r="M57" s="235">
        <v>250</v>
      </c>
    </row>
    <row r="58" spans="1:13" s="29" customFormat="1" ht="12.75" customHeight="1">
      <c r="A58" s="58">
        <v>46</v>
      </c>
      <c r="B58" s="136">
        <v>25262588</v>
      </c>
      <c r="C58" s="137" t="s">
        <v>98</v>
      </c>
      <c r="D58" s="292">
        <v>37</v>
      </c>
      <c r="E58" s="260" t="s">
        <v>1007</v>
      </c>
      <c r="F58" s="293">
        <v>37</v>
      </c>
      <c r="G58" s="299" t="s">
        <v>1007</v>
      </c>
      <c r="H58" s="302"/>
      <c r="I58" s="302"/>
      <c r="J58" s="302"/>
      <c r="K58" s="288">
        <v>2594330.019860842</v>
      </c>
      <c r="L58" s="242">
        <f t="shared" si="0"/>
        <v>2724046.520853884</v>
      </c>
      <c r="M58" s="235">
        <v>250</v>
      </c>
    </row>
    <row r="59" spans="1:13" s="29" customFormat="1" ht="12.75" customHeight="1">
      <c r="A59" s="58">
        <v>47</v>
      </c>
      <c r="B59" s="136">
        <v>25262589</v>
      </c>
      <c r="C59" s="137" t="s">
        <v>99</v>
      </c>
      <c r="D59" s="292">
        <v>37</v>
      </c>
      <c r="E59" s="260" t="s">
        <v>1007</v>
      </c>
      <c r="F59" s="293">
        <v>37</v>
      </c>
      <c r="G59" s="299" t="s">
        <v>1007</v>
      </c>
      <c r="H59" s="302"/>
      <c r="I59" s="302"/>
      <c r="J59" s="302"/>
      <c r="K59" s="288">
        <v>2687778.9531527753</v>
      </c>
      <c r="L59" s="242">
        <f t="shared" si="0"/>
        <v>2822167.900810414</v>
      </c>
      <c r="M59" s="235">
        <v>250</v>
      </c>
    </row>
    <row r="60" spans="1:13" s="29" customFormat="1" ht="12.75" customHeight="1" thickBot="1">
      <c r="A60" s="69">
        <v>48</v>
      </c>
      <c r="B60" s="138">
        <v>25262590</v>
      </c>
      <c r="C60" s="139" t="s">
        <v>100</v>
      </c>
      <c r="D60" s="262">
        <v>37</v>
      </c>
      <c r="E60" s="262" t="s">
        <v>1007</v>
      </c>
      <c r="F60" s="263">
        <v>37</v>
      </c>
      <c r="G60" s="301" t="s">
        <v>1007</v>
      </c>
      <c r="H60" s="304"/>
      <c r="I60" s="304"/>
      <c r="J60" s="304"/>
      <c r="K60" s="296">
        <v>2820637.983113333</v>
      </c>
      <c r="L60" s="297">
        <f t="shared" si="0"/>
        <v>2961669.8822689997</v>
      </c>
      <c r="M60" s="247">
        <v>250</v>
      </c>
    </row>
    <row r="61" spans="1:13" s="6" customFormat="1" ht="15" customHeight="1" thickTop="1">
      <c r="A61" s="349" t="s">
        <v>1012</v>
      </c>
      <c r="B61" s="349"/>
      <c r="C61" s="349"/>
      <c r="D61" s="349"/>
      <c r="E61" s="349"/>
      <c r="F61" s="349"/>
      <c r="G61" s="349"/>
      <c r="H61" s="349"/>
      <c r="I61" s="349"/>
      <c r="J61" s="349"/>
      <c r="K61" s="349"/>
      <c r="L61" s="349"/>
      <c r="M61" s="349"/>
    </row>
    <row r="62" spans="2:13" s="10" customFormat="1" ht="12.75" customHeight="1">
      <c r="B62" s="36" t="s">
        <v>669</v>
      </c>
      <c r="D62" s="11"/>
      <c r="E62" s="11"/>
      <c r="F62" s="11"/>
      <c r="G62" s="372" t="str">
        <f>'C ban'!$G$57:$M$57</f>
        <v>CADI-SUN, ngµy 01 th¸ng 07 n¨m 2015</v>
      </c>
      <c r="H62" s="372"/>
      <c r="I62" s="372"/>
      <c r="J62" s="372"/>
      <c r="K62" s="372"/>
      <c r="L62" s="372"/>
      <c r="M62" s="372"/>
    </row>
    <row r="63" spans="1:13" s="10" customFormat="1" ht="11.25" customHeight="1">
      <c r="A63" s="32" t="s">
        <v>668</v>
      </c>
      <c r="B63" s="33"/>
      <c r="D63" s="11"/>
      <c r="E63" s="11"/>
      <c r="F63" s="11"/>
      <c r="G63" s="367" t="s">
        <v>667</v>
      </c>
      <c r="H63" s="367"/>
      <c r="I63" s="367"/>
      <c r="J63" s="367"/>
      <c r="K63" s="367"/>
      <c r="L63" s="367"/>
      <c r="M63" s="367"/>
    </row>
    <row r="64" spans="1:13" s="10" customFormat="1" ht="11.25" customHeight="1">
      <c r="A64" s="13" t="s">
        <v>647</v>
      </c>
      <c r="B64" s="13"/>
      <c r="C64" s="12"/>
      <c r="D64" s="12"/>
      <c r="E64" s="14"/>
      <c r="F64" s="15"/>
      <c r="G64" s="364"/>
      <c r="H64" s="364"/>
      <c r="I64" s="364"/>
      <c r="J64" s="364"/>
      <c r="K64" s="364"/>
      <c r="L64" s="364"/>
      <c r="M64" s="364"/>
    </row>
    <row r="65" spans="1:13" s="4" customFormat="1" ht="11.25" customHeight="1">
      <c r="A65" s="13" t="s">
        <v>648</v>
      </c>
      <c r="B65" s="13"/>
      <c r="C65" s="18"/>
      <c r="D65" s="19"/>
      <c r="E65" s="19"/>
      <c r="F65" s="19"/>
      <c r="G65" s="20"/>
      <c r="H65" s="20"/>
      <c r="I65" s="20"/>
      <c r="J65" s="16"/>
      <c r="K65" s="21"/>
      <c r="L65" s="21"/>
      <c r="M65" s="25"/>
    </row>
    <row r="66" spans="1:13" s="10" customFormat="1" ht="11.25" customHeight="1">
      <c r="A66" s="13" t="s">
        <v>649</v>
      </c>
      <c r="B66" s="13"/>
      <c r="E66" s="23"/>
      <c r="K66" s="17"/>
      <c r="L66" s="17"/>
      <c r="M66" s="149"/>
    </row>
    <row r="67" spans="1:13" ht="18" customHeight="1">
      <c r="A67" s="272" t="s">
        <v>1010</v>
      </c>
      <c r="B67" s="13"/>
      <c r="C67" s="13"/>
      <c r="D67" s="13"/>
      <c r="E67" s="13"/>
      <c r="F67" s="13"/>
      <c r="G67" s="363" t="s">
        <v>694</v>
      </c>
      <c r="H67" s="363"/>
      <c r="I67" s="363"/>
      <c r="J67" s="363"/>
      <c r="K67" s="363"/>
      <c r="L67" s="363"/>
      <c r="M67" s="363"/>
    </row>
  </sheetData>
  <sheetProtection/>
  <mergeCells count="18">
    <mergeCell ref="G67:M67"/>
    <mergeCell ref="K11:L11"/>
    <mergeCell ref="A6:M6"/>
    <mergeCell ref="H11:H12"/>
    <mergeCell ref="G63:M63"/>
    <mergeCell ref="G62:M62"/>
    <mergeCell ref="G64:M64"/>
    <mergeCell ref="I11:I12"/>
    <mergeCell ref="A61:M61"/>
    <mergeCell ref="D12:E12"/>
    <mergeCell ref="A5:M5"/>
    <mergeCell ref="A11:A13"/>
    <mergeCell ref="B11:B13"/>
    <mergeCell ref="C11:C13"/>
    <mergeCell ref="J11:J12"/>
    <mergeCell ref="F12:G12"/>
    <mergeCell ref="D11:G11"/>
    <mergeCell ref="M11:M12"/>
  </mergeCells>
  <printOptions/>
  <pageMargins left="0.8" right="0" top="0" bottom="0" header="0" footer="0"/>
  <pageSetup horizontalDpi="600" verticalDpi="600" orientation="portrait" paperSize="9"/>
  <headerFooter alignWithMargins="0">
    <oddFooter>&amp;CTrang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67"/>
  <sheetViews>
    <sheetView zoomScale="120" zoomScaleNormal="120" workbookViewId="0" topLeftCell="A1">
      <selection activeCell="N4" sqref="N4"/>
    </sheetView>
  </sheetViews>
  <sheetFormatPr defaultColWidth="8.875" defaultRowHeight="12.75"/>
  <cols>
    <col min="1" max="1" width="3.50390625" style="0" customWidth="1"/>
    <col min="2" max="2" width="15.125" style="0" customWidth="1"/>
    <col min="3" max="3" width="18.00390625" style="0" customWidth="1"/>
    <col min="4" max="4" width="5.625" style="0" customWidth="1"/>
    <col min="5" max="5" width="7.00390625" style="1" customWidth="1"/>
    <col min="6" max="6" width="5.625" style="0" customWidth="1"/>
    <col min="7" max="7" width="5.625" style="1" customWidth="1"/>
    <col min="8" max="8" width="1.37890625" style="2" hidden="1" customWidth="1"/>
    <col min="9" max="9" width="1.4921875" style="2" hidden="1" customWidth="1"/>
    <col min="10" max="10" width="1.875" style="2" hidden="1" customWidth="1"/>
    <col min="11" max="11" width="13.50390625" style="3" customWidth="1"/>
    <col min="12" max="12" width="15.625" style="3" customWidth="1"/>
    <col min="13" max="13" width="11.875" style="26" customWidth="1"/>
  </cols>
  <sheetData>
    <row r="1" ht="12.75"/>
    <row r="2" ht="12.75"/>
    <row r="3" ht="21.75" customHeight="1"/>
    <row r="4" spans="1:13" ht="21.75" customHeight="1">
      <c r="A4" s="348" t="s">
        <v>670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spans="1:13" ht="12.75">
      <c r="A5" s="354" t="s">
        <v>690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2:13" ht="9.75">
      <c r="B6" s="27"/>
      <c r="C6" s="373" t="s">
        <v>1000</v>
      </c>
      <c r="D6" s="373"/>
      <c r="E6" s="373"/>
      <c r="F6" s="373"/>
      <c r="G6" s="373"/>
      <c r="H6" s="373"/>
      <c r="I6" s="373"/>
      <c r="J6" s="373"/>
      <c r="K6" s="373"/>
      <c r="L6" s="166"/>
      <c r="M6" s="27"/>
    </row>
    <row r="7" spans="2:13" ht="9.75">
      <c r="B7" s="27"/>
      <c r="C7" s="373" t="s">
        <v>970</v>
      </c>
      <c r="D7" s="373"/>
      <c r="E7" s="373"/>
      <c r="F7" s="373"/>
      <c r="G7" s="373"/>
      <c r="H7" s="373"/>
      <c r="I7" s="373"/>
      <c r="J7" s="373"/>
      <c r="K7" s="373"/>
      <c r="L7" s="166"/>
      <c r="M7" s="27"/>
    </row>
    <row r="8" spans="3:12" ht="9.75">
      <c r="C8" s="373" t="s">
        <v>976</v>
      </c>
      <c r="D8" s="373"/>
      <c r="E8" s="373"/>
      <c r="F8" s="373"/>
      <c r="G8" s="373"/>
      <c r="H8" s="373"/>
      <c r="I8" s="373"/>
      <c r="J8" s="373"/>
      <c r="K8" s="373"/>
      <c r="L8" s="166"/>
    </row>
    <row r="9" ht="10.5" thickBot="1"/>
    <row r="10" spans="1:13" s="4" customFormat="1" ht="28.5" customHeight="1" thickTop="1">
      <c r="A10" s="387" t="s">
        <v>643</v>
      </c>
      <c r="B10" s="382" t="s">
        <v>644</v>
      </c>
      <c r="C10" s="385" t="s">
        <v>645</v>
      </c>
      <c r="D10" s="391" t="s">
        <v>0</v>
      </c>
      <c r="E10" s="391"/>
      <c r="F10" s="391"/>
      <c r="G10" s="368"/>
      <c r="H10" s="83" t="s">
        <v>1</v>
      </c>
      <c r="I10" s="83" t="s">
        <v>2</v>
      </c>
      <c r="J10" s="93" t="s">
        <v>3</v>
      </c>
      <c r="K10" s="350" t="s">
        <v>650</v>
      </c>
      <c r="L10" s="351"/>
      <c r="M10" s="389" t="s">
        <v>651</v>
      </c>
    </row>
    <row r="11" spans="1:13" s="4" customFormat="1" ht="12.75" customHeight="1">
      <c r="A11" s="388"/>
      <c r="B11" s="383"/>
      <c r="C11" s="386"/>
      <c r="D11" s="384" t="s">
        <v>4</v>
      </c>
      <c r="E11" s="357"/>
      <c r="F11" s="377" t="s">
        <v>646</v>
      </c>
      <c r="G11" s="357"/>
      <c r="H11" s="84"/>
      <c r="I11" s="84"/>
      <c r="J11" s="94"/>
      <c r="K11" s="286" t="s">
        <v>1006</v>
      </c>
      <c r="L11" s="240" t="s">
        <v>1005</v>
      </c>
      <c r="M11" s="390"/>
    </row>
    <row r="12" spans="1:13" s="5" customFormat="1" ht="10.5" customHeight="1">
      <c r="A12" s="88"/>
      <c r="B12" s="91"/>
      <c r="C12" s="92"/>
      <c r="D12" s="51" t="s">
        <v>642</v>
      </c>
      <c r="E12" s="52" t="s">
        <v>5</v>
      </c>
      <c r="F12" s="53" t="s">
        <v>642</v>
      </c>
      <c r="G12" s="52" t="s">
        <v>5</v>
      </c>
      <c r="H12" s="54" t="s">
        <v>6</v>
      </c>
      <c r="I12" s="54" t="s">
        <v>6</v>
      </c>
      <c r="J12" s="55" t="s">
        <v>6</v>
      </c>
      <c r="K12" s="287" t="s">
        <v>664</v>
      </c>
      <c r="L12" s="241" t="s">
        <v>664</v>
      </c>
      <c r="M12" s="223" t="s">
        <v>652</v>
      </c>
    </row>
    <row r="13" spans="1:13" s="193" customFormat="1" ht="12.75" customHeight="1">
      <c r="A13" s="184">
        <v>1</v>
      </c>
      <c r="B13" s="185">
        <v>25312501</v>
      </c>
      <c r="C13" s="186" t="s">
        <v>101</v>
      </c>
      <c r="D13" s="267">
        <v>7</v>
      </c>
      <c r="E13" s="261">
        <v>0.37</v>
      </c>
      <c r="F13" s="280"/>
      <c r="G13" s="276"/>
      <c r="H13" s="189"/>
      <c r="I13" s="189"/>
      <c r="J13" s="190"/>
      <c r="K13" s="289"/>
      <c r="L13" s="242"/>
      <c r="M13" s="234">
        <v>200</v>
      </c>
    </row>
    <row r="14" spans="1:13" s="193" customFormat="1" ht="12.75" customHeight="1">
      <c r="A14" s="184">
        <v>2</v>
      </c>
      <c r="B14" s="185">
        <v>25312502</v>
      </c>
      <c r="C14" s="186" t="s">
        <v>102</v>
      </c>
      <c r="D14" s="267">
        <v>7</v>
      </c>
      <c r="E14" s="261">
        <v>0.42</v>
      </c>
      <c r="F14" s="280"/>
      <c r="G14" s="276"/>
      <c r="H14" s="189"/>
      <c r="I14" s="189"/>
      <c r="J14" s="190"/>
      <c r="K14" s="289"/>
      <c r="L14" s="242"/>
      <c r="M14" s="234">
        <v>200</v>
      </c>
    </row>
    <row r="15" spans="1:13" s="193" customFormat="1" ht="12.75" customHeight="1">
      <c r="A15" s="184">
        <v>3</v>
      </c>
      <c r="B15" s="185">
        <v>25312503</v>
      </c>
      <c r="C15" s="186" t="s">
        <v>103</v>
      </c>
      <c r="D15" s="267">
        <v>7</v>
      </c>
      <c r="E15" s="261">
        <v>0.45</v>
      </c>
      <c r="F15" s="280"/>
      <c r="G15" s="276"/>
      <c r="H15" s="189"/>
      <c r="I15" s="189"/>
      <c r="J15" s="190"/>
      <c r="K15" s="289"/>
      <c r="L15" s="242"/>
      <c r="M15" s="234">
        <v>200</v>
      </c>
    </row>
    <row r="16" spans="1:13" s="29" customFormat="1" ht="12.75" customHeight="1">
      <c r="A16" s="58">
        <v>4</v>
      </c>
      <c r="B16" s="59">
        <v>25312504</v>
      </c>
      <c r="C16" s="60" t="s">
        <v>104</v>
      </c>
      <c r="D16" s="266">
        <v>7</v>
      </c>
      <c r="E16" s="260">
        <v>0.52</v>
      </c>
      <c r="F16" s="281"/>
      <c r="G16" s="275"/>
      <c r="H16" s="65"/>
      <c r="I16" s="65"/>
      <c r="J16" s="66"/>
      <c r="K16" s="288">
        <v>5662.873221353261</v>
      </c>
      <c r="L16" s="242">
        <f>K16*1.05</f>
        <v>5946.016882420925</v>
      </c>
      <c r="M16" s="235">
        <v>200</v>
      </c>
    </row>
    <row r="17" spans="1:13" s="193" customFormat="1" ht="12.75" customHeight="1">
      <c r="A17" s="184">
        <v>5</v>
      </c>
      <c r="B17" s="185">
        <v>25312505</v>
      </c>
      <c r="C17" s="186" t="s">
        <v>105</v>
      </c>
      <c r="D17" s="267">
        <v>7</v>
      </c>
      <c r="E17" s="261">
        <v>0.6</v>
      </c>
      <c r="F17" s="280"/>
      <c r="G17" s="276"/>
      <c r="H17" s="189"/>
      <c r="I17" s="189"/>
      <c r="J17" s="190"/>
      <c r="K17" s="289"/>
      <c r="L17" s="242"/>
      <c r="M17" s="234">
        <v>200</v>
      </c>
    </row>
    <row r="18" spans="1:13" s="29" customFormat="1" ht="12.75" customHeight="1">
      <c r="A18" s="58">
        <v>6</v>
      </c>
      <c r="B18" s="59">
        <v>25312506</v>
      </c>
      <c r="C18" s="60" t="s">
        <v>106</v>
      </c>
      <c r="D18" s="266">
        <v>7</v>
      </c>
      <c r="E18" s="260">
        <v>0.67</v>
      </c>
      <c r="F18" s="281"/>
      <c r="G18" s="275"/>
      <c r="H18" s="65"/>
      <c r="I18" s="65"/>
      <c r="J18" s="66"/>
      <c r="K18" s="288">
        <v>8366.517495000371</v>
      </c>
      <c r="L18" s="242">
        <f>K18*1.05</f>
        <v>8784.84336975039</v>
      </c>
      <c r="M18" s="235">
        <v>200</v>
      </c>
    </row>
    <row r="19" spans="1:13" s="193" customFormat="1" ht="12.75" customHeight="1">
      <c r="A19" s="184">
        <v>7</v>
      </c>
      <c r="B19" s="185">
        <v>25312507</v>
      </c>
      <c r="C19" s="186" t="s">
        <v>107</v>
      </c>
      <c r="D19" s="267">
        <v>7</v>
      </c>
      <c r="E19" s="261">
        <v>0.75</v>
      </c>
      <c r="F19" s="280"/>
      <c r="G19" s="276"/>
      <c r="H19" s="189"/>
      <c r="I19" s="189"/>
      <c r="J19" s="190"/>
      <c r="K19" s="289"/>
      <c r="L19" s="242"/>
      <c r="M19" s="234">
        <v>200</v>
      </c>
    </row>
    <row r="20" spans="1:13" s="193" customFormat="1" ht="12.75" customHeight="1">
      <c r="A20" s="184">
        <v>8</v>
      </c>
      <c r="B20" s="185">
        <v>25312508</v>
      </c>
      <c r="C20" s="186" t="s">
        <v>108</v>
      </c>
      <c r="D20" s="267">
        <v>7</v>
      </c>
      <c r="E20" s="261">
        <v>0.8</v>
      </c>
      <c r="F20" s="280"/>
      <c r="G20" s="276"/>
      <c r="H20" s="189"/>
      <c r="I20" s="189"/>
      <c r="J20" s="190"/>
      <c r="K20" s="289"/>
      <c r="L20" s="242"/>
      <c r="M20" s="234">
        <v>200</v>
      </c>
    </row>
    <row r="21" spans="1:13" s="29" customFormat="1" ht="12.75" customHeight="1">
      <c r="A21" s="58">
        <v>9</v>
      </c>
      <c r="B21" s="59">
        <v>25312509</v>
      </c>
      <c r="C21" s="60" t="s">
        <v>109</v>
      </c>
      <c r="D21" s="266">
        <v>7</v>
      </c>
      <c r="E21" s="260">
        <v>0.85</v>
      </c>
      <c r="F21" s="281"/>
      <c r="G21" s="275"/>
      <c r="H21" s="65"/>
      <c r="I21" s="65"/>
      <c r="J21" s="66"/>
      <c r="K21" s="288">
        <v>12079.025456992595</v>
      </c>
      <c r="L21" s="242">
        <f>K21*1.05</f>
        <v>12682.976729842225</v>
      </c>
      <c r="M21" s="235">
        <v>200</v>
      </c>
    </row>
    <row r="22" spans="1:13" s="193" customFormat="1" ht="12.75" customHeight="1">
      <c r="A22" s="184">
        <v>10</v>
      </c>
      <c r="B22" s="185">
        <v>25312510</v>
      </c>
      <c r="C22" s="186" t="s">
        <v>110</v>
      </c>
      <c r="D22" s="267">
        <v>7</v>
      </c>
      <c r="E22" s="261">
        <v>0.95</v>
      </c>
      <c r="F22" s="280"/>
      <c r="G22" s="276"/>
      <c r="H22" s="189"/>
      <c r="I22" s="189"/>
      <c r="J22" s="190"/>
      <c r="K22" s="289"/>
      <c r="L22" s="242"/>
      <c r="M22" s="234">
        <v>200</v>
      </c>
    </row>
    <row r="23" spans="1:13" s="193" customFormat="1" ht="12.75" customHeight="1">
      <c r="A23" s="184">
        <v>11</v>
      </c>
      <c r="B23" s="185">
        <v>25312511</v>
      </c>
      <c r="C23" s="186" t="s">
        <v>111</v>
      </c>
      <c r="D23" s="267">
        <v>7</v>
      </c>
      <c r="E23" s="261">
        <v>1</v>
      </c>
      <c r="F23" s="280"/>
      <c r="G23" s="276"/>
      <c r="H23" s="189"/>
      <c r="I23" s="189"/>
      <c r="J23" s="190"/>
      <c r="K23" s="289"/>
      <c r="L23" s="242"/>
      <c r="M23" s="234">
        <v>200</v>
      </c>
    </row>
    <row r="24" spans="1:13" s="29" customFormat="1" ht="12.75" customHeight="1">
      <c r="A24" s="58">
        <v>12</v>
      </c>
      <c r="B24" s="59">
        <v>25312512</v>
      </c>
      <c r="C24" s="60" t="s">
        <v>112</v>
      </c>
      <c r="D24" s="266">
        <v>7</v>
      </c>
      <c r="E24" s="260">
        <v>1.05</v>
      </c>
      <c r="F24" s="281"/>
      <c r="G24" s="275"/>
      <c r="H24" s="65"/>
      <c r="I24" s="65"/>
      <c r="J24" s="66"/>
      <c r="K24" s="288">
        <v>17173.363155753697</v>
      </c>
      <c r="L24" s="242">
        <f>K24*1.05</f>
        <v>18032.03131354138</v>
      </c>
      <c r="M24" s="235">
        <v>200</v>
      </c>
    </row>
    <row r="25" spans="1:13" s="193" customFormat="1" ht="12.75" customHeight="1">
      <c r="A25" s="184">
        <v>13</v>
      </c>
      <c r="B25" s="185">
        <v>25312513</v>
      </c>
      <c r="C25" s="186" t="s">
        <v>113</v>
      </c>
      <c r="D25" s="267">
        <v>7</v>
      </c>
      <c r="E25" s="261">
        <v>1.13</v>
      </c>
      <c r="F25" s="280"/>
      <c r="G25" s="276"/>
      <c r="H25" s="189"/>
      <c r="I25" s="189"/>
      <c r="J25" s="190"/>
      <c r="K25" s="289"/>
      <c r="L25" s="242"/>
      <c r="M25" s="234">
        <v>200</v>
      </c>
    </row>
    <row r="26" spans="1:13" s="193" customFormat="1" ht="12.75" customHeight="1">
      <c r="A26" s="184">
        <v>14</v>
      </c>
      <c r="B26" s="185">
        <v>25312514</v>
      </c>
      <c r="C26" s="186" t="s">
        <v>114</v>
      </c>
      <c r="D26" s="267">
        <v>7</v>
      </c>
      <c r="E26" s="261">
        <v>1.2</v>
      </c>
      <c r="F26" s="280"/>
      <c r="G26" s="276"/>
      <c r="H26" s="189"/>
      <c r="I26" s="189"/>
      <c r="J26" s="190"/>
      <c r="K26" s="289"/>
      <c r="L26" s="242"/>
      <c r="M26" s="234">
        <v>200</v>
      </c>
    </row>
    <row r="27" spans="1:13" s="29" customFormat="1" ht="12.75" customHeight="1">
      <c r="A27" s="58">
        <v>15</v>
      </c>
      <c r="B27" s="59">
        <v>25312548</v>
      </c>
      <c r="C27" s="60" t="s">
        <v>115</v>
      </c>
      <c r="D27" s="266">
        <v>7</v>
      </c>
      <c r="E27" s="260" t="s">
        <v>1007</v>
      </c>
      <c r="F27" s="281"/>
      <c r="G27" s="275"/>
      <c r="H27" s="65"/>
      <c r="I27" s="65"/>
      <c r="J27" s="66"/>
      <c r="K27" s="288">
        <v>26397.843132420036</v>
      </c>
      <c r="L27" s="242">
        <f>K27*1.05</f>
        <v>27717.73528904104</v>
      </c>
      <c r="M27" s="235">
        <v>200</v>
      </c>
    </row>
    <row r="28" spans="1:13" s="193" customFormat="1" ht="12.75" customHeight="1">
      <c r="A28" s="184">
        <v>16</v>
      </c>
      <c r="B28" s="185">
        <v>25312549</v>
      </c>
      <c r="C28" s="186" t="s">
        <v>116</v>
      </c>
      <c r="D28" s="267">
        <v>7</v>
      </c>
      <c r="E28" s="260" t="s">
        <v>1007</v>
      </c>
      <c r="F28" s="280"/>
      <c r="G28" s="276"/>
      <c r="H28" s="189"/>
      <c r="I28" s="189"/>
      <c r="J28" s="190"/>
      <c r="K28" s="289"/>
      <c r="L28" s="242"/>
      <c r="M28" s="234">
        <v>200</v>
      </c>
    </row>
    <row r="29" spans="1:13" s="193" customFormat="1" ht="12.75" customHeight="1">
      <c r="A29" s="184">
        <v>17</v>
      </c>
      <c r="B29" s="185">
        <v>25312550</v>
      </c>
      <c r="C29" s="186" t="s">
        <v>117</v>
      </c>
      <c r="D29" s="267">
        <v>7</v>
      </c>
      <c r="E29" s="260" t="s">
        <v>1007</v>
      </c>
      <c r="F29" s="280"/>
      <c r="G29" s="276"/>
      <c r="H29" s="189"/>
      <c r="I29" s="189"/>
      <c r="J29" s="190"/>
      <c r="K29" s="289"/>
      <c r="L29" s="242"/>
      <c r="M29" s="234">
        <v>200</v>
      </c>
    </row>
    <row r="30" spans="1:13" s="29" customFormat="1" ht="12.75" customHeight="1">
      <c r="A30" s="58">
        <v>18</v>
      </c>
      <c r="B30" s="59">
        <v>25312551</v>
      </c>
      <c r="C30" s="60" t="s">
        <v>118</v>
      </c>
      <c r="D30" s="266">
        <v>7</v>
      </c>
      <c r="E30" s="260" t="s">
        <v>1007</v>
      </c>
      <c r="F30" s="281"/>
      <c r="G30" s="275"/>
      <c r="H30" s="65"/>
      <c r="I30" s="65"/>
      <c r="J30" s="66"/>
      <c r="K30" s="288">
        <v>40197.920738886314</v>
      </c>
      <c r="L30" s="242">
        <f>K30*1.05</f>
        <v>42207.81677583063</v>
      </c>
      <c r="M30" s="235">
        <v>200</v>
      </c>
    </row>
    <row r="31" spans="1:13" s="193" customFormat="1" ht="12.75" customHeight="1">
      <c r="A31" s="184">
        <v>19</v>
      </c>
      <c r="B31" s="185">
        <v>25312552</v>
      </c>
      <c r="C31" s="186" t="s">
        <v>119</v>
      </c>
      <c r="D31" s="267">
        <v>7</v>
      </c>
      <c r="E31" s="260" t="s">
        <v>1007</v>
      </c>
      <c r="F31" s="280"/>
      <c r="G31" s="276"/>
      <c r="H31" s="189"/>
      <c r="I31" s="189"/>
      <c r="J31" s="190"/>
      <c r="K31" s="289"/>
      <c r="L31" s="242"/>
      <c r="M31" s="234">
        <v>200</v>
      </c>
    </row>
    <row r="32" spans="1:13" s="29" customFormat="1" ht="12.75" customHeight="1">
      <c r="A32" s="58">
        <v>20</v>
      </c>
      <c r="B32" s="59">
        <v>25312553</v>
      </c>
      <c r="C32" s="60" t="s">
        <v>120</v>
      </c>
      <c r="D32" s="266">
        <v>7</v>
      </c>
      <c r="E32" s="260" t="s">
        <v>1007</v>
      </c>
      <c r="F32" s="281"/>
      <c r="G32" s="275"/>
      <c r="H32" s="65"/>
      <c r="I32" s="65"/>
      <c r="J32" s="66"/>
      <c r="K32" s="288">
        <v>61904.91278983224</v>
      </c>
      <c r="L32" s="242">
        <f>K32*1.05</f>
        <v>65000.158429323856</v>
      </c>
      <c r="M32" s="235">
        <v>200</v>
      </c>
    </row>
    <row r="33" spans="1:13" s="193" customFormat="1" ht="12.75" customHeight="1">
      <c r="A33" s="184">
        <v>21</v>
      </c>
      <c r="B33" s="185">
        <v>25312554</v>
      </c>
      <c r="C33" s="186" t="s">
        <v>121</v>
      </c>
      <c r="D33" s="267">
        <v>7</v>
      </c>
      <c r="E33" s="260" t="s">
        <v>1007</v>
      </c>
      <c r="F33" s="280"/>
      <c r="G33" s="276"/>
      <c r="H33" s="189"/>
      <c r="I33" s="189"/>
      <c r="J33" s="190"/>
      <c r="K33" s="289"/>
      <c r="L33" s="242"/>
      <c r="M33" s="234">
        <v>2000</v>
      </c>
    </row>
    <row r="34" spans="1:13" s="29" customFormat="1" ht="12.75" customHeight="1">
      <c r="A34" s="58">
        <v>22</v>
      </c>
      <c r="B34" s="59">
        <v>25312555</v>
      </c>
      <c r="C34" s="60" t="s">
        <v>122</v>
      </c>
      <c r="D34" s="266">
        <v>7</v>
      </c>
      <c r="E34" s="260" t="s">
        <v>1007</v>
      </c>
      <c r="F34" s="281"/>
      <c r="G34" s="275"/>
      <c r="H34" s="65"/>
      <c r="I34" s="65"/>
      <c r="J34" s="66"/>
      <c r="K34" s="288">
        <v>86198.87035280571</v>
      </c>
      <c r="L34" s="242">
        <f>K34*1.05</f>
        <v>90508.813870446</v>
      </c>
      <c r="M34" s="235">
        <v>2000</v>
      </c>
    </row>
    <row r="35" spans="1:13" s="193" customFormat="1" ht="12.75" customHeight="1">
      <c r="A35" s="184">
        <v>23</v>
      </c>
      <c r="B35" s="185">
        <v>25312556</v>
      </c>
      <c r="C35" s="186" t="s">
        <v>123</v>
      </c>
      <c r="D35" s="267">
        <v>7</v>
      </c>
      <c r="E35" s="260" t="s">
        <v>1007</v>
      </c>
      <c r="F35" s="280"/>
      <c r="G35" s="276"/>
      <c r="H35" s="189"/>
      <c r="I35" s="189"/>
      <c r="J35" s="190"/>
      <c r="K35" s="289"/>
      <c r="L35" s="242"/>
      <c r="M35" s="234">
        <v>2000</v>
      </c>
    </row>
    <row r="36" spans="1:13" s="29" customFormat="1" ht="12.75" customHeight="1">
      <c r="A36" s="58">
        <v>24</v>
      </c>
      <c r="B36" s="59">
        <v>25312557</v>
      </c>
      <c r="C36" s="60" t="s">
        <v>124</v>
      </c>
      <c r="D36" s="266">
        <v>19</v>
      </c>
      <c r="E36" s="260" t="s">
        <v>1007</v>
      </c>
      <c r="F36" s="281"/>
      <c r="G36" s="275"/>
      <c r="H36" s="65"/>
      <c r="I36" s="65"/>
      <c r="J36" s="66"/>
      <c r="K36" s="288">
        <v>121307.31686062556</v>
      </c>
      <c r="L36" s="242">
        <f>K36*1.05</f>
        <v>127372.68270365684</v>
      </c>
      <c r="M36" s="235">
        <v>2000</v>
      </c>
    </row>
    <row r="37" spans="1:13" s="193" customFormat="1" ht="12.75" customHeight="1">
      <c r="A37" s="184">
        <v>25</v>
      </c>
      <c r="B37" s="185">
        <v>25312558</v>
      </c>
      <c r="C37" s="186" t="s">
        <v>125</v>
      </c>
      <c r="D37" s="267">
        <v>19</v>
      </c>
      <c r="E37" s="260" t="s">
        <v>1007</v>
      </c>
      <c r="F37" s="280"/>
      <c r="G37" s="276"/>
      <c r="H37" s="189"/>
      <c r="I37" s="189"/>
      <c r="J37" s="190"/>
      <c r="K37" s="289"/>
      <c r="L37" s="242"/>
      <c r="M37" s="234">
        <v>2000</v>
      </c>
    </row>
    <row r="38" spans="1:13" s="29" customFormat="1" ht="12.75" customHeight="1">
      <c r="A38" s="58">
        <v>26</v>
      </c>
      <c r="B38" s="59">
        <v>25312559</v>
      </c>
      <c r="C38" s="60" t="s">
        <v>126</v>
      </c>
      <c r="D38" s="266">
        <v>19</v>
      </c>
      <c r="E38" s="260" t="s">
        <v>1007</v>
      </c>
      <c r="F38" s="281"/>
      <c r="G38" s="275"/>
      <c r="H38" s="65"/>
      <c r="I38" s="65"/>
      <c r="J38" s="66"/>
      <c r="K38" s="288">
        <v>166103.38044197622</v>
      </c>
      <c r="L38" s="242">
        <f>K38*1.05</f>
        <v>174408.54946407504</v>
      </c>
      <c r="M38" s="235">
        <v>2000</v>
      </c>
    </row>
    <row r="39" spans="1:13" s="193" customFormat="1" ht="12.75" customHeight="1">
      <c r="A39" s="184">
        <v>27</v>
      </c>
      <c r="B39" s="185">
        <v>25312560</v>
      </c>
      <c r="C39" s="186" t="s">
        <v>127</v>
      </c>
      <c r="D39" s="267">
        <v>19</v>
      </c>
      <c r="E39" s="260" t="s">
        <v>1007</v>
      </c>
      <c r="F39" s="280"/>
      <c r="G39" s="276"/>
      <c r="H39" s="189"/>
      <c r="I39" s="189"/>
      <c r="J39" s="190"/>
      <c r="K39" s="289"/>
      <c r="L39" s="242"/>
      <c r="M39" s="234">
        <v>2000</v>
      </c>
    </row>
    <row r="40" spans="1:13" s="193" customFormat="1" ht="12.75" customHeight="1">
      <c r="A40" s="184">
        <v>28</v>
      </c>
      <c r="B40" s="185">
        <v>25312561</v>
      </c>
      <c r="C40" s="186" t="s">
        <v>128</v>
      </c>
      <c r="D40" s="267">
        <v>19</v>
      </c>
      <c r="E40" s="260" t="s">
        <v>1007</v>
      </c>
      <c r="F40" s="280"/>
      <c r="G40" s="276"/>
      <c r="H40" s="189"/>
      <c r="I40" s="189"/>
      <c r="J40" s="190"/>
      <c r="K40" s="289"/>
      <c r="L40" s="242"/>
      <c r="M40" s="234">
        <v>2000</v>
      </c>
    </row>
    <row r="41" spans="1:13" s="29" customFormat="1" ht="12.75" customHeight="1">
      <c r="A41" s="58">
        <v>29</v>
      </c>
      <c r="B41" s="59">
        <v>25312562</v>
      </c>
      <c r="C41" s="60" t="s">
        <v>129</v>
      </c>
      <c r="D41" s="266">
        <v>19</v>
      </c>
      <c r="E41" s="260" t="s">
        <v>1007</v>
      </c>
      <c r="F41" s="281"/>
      <c r="G41" s="275"/>
      <c r="H41" s="65"/>
      <c r="I41" s="65"/>
      <c r="J41" s="66"/>
      <c r="K41" s="288">
        <v>230749.75742104134</v>
      </c>
      <c r="L41" s="242">
        <f>K41*1.05</f>
        <v>242287.24529209343</v>
      </c>
      <c r="M41" s="235">
        <v>2000</v>
      </c>
    </row>
    <row r="42" spans="1:13" s="193" customFormat="1" ht="12.75" customHeight="1">
      <c r="A42" s="184">
        <v>30</v>
      </c>
      <c r="B42" s="185">
        <v>25312563</v>
      </c>
      <c r="C42" s="186" t="s">
        <v>130</v>
      </c>
      <c r="D42" s="267">
        <v>19</v>
      </c>
      <c r="E42" s="260" t="s">
        <v>1007</v>
      </c>
      <c r="F42" s="280"/>
      <c r="G42" s="276"/>
      <c r="H42" s="189"/>
      <c r="I42" s="189"/>
      <c r="J42" s="190"/>
      <c r="K42" s="289"/>
      <c r="L42" s="242"/>
      <c r="M42" s="234">
        <v>1000</v>
      </c>
    </row>
    <row r="43" spans="1:13" s="29" customFormat="1" ht="12.75" customHeight="1">
      <c r="A43" s="58">
        <v>31</v>
      </c>
      <c r="B43" s="59">
        <v>25312564</v>
      </c>
      <c r="C43" s="60" t="s">
        <v>131</v>
      </c>
      <c r="D43" s="266">
        <v>37</v>
      </c>
      <c r="E43" s="260" t="s">
        <v>1007</v>
      </c>
      <c r="F43" s="281"/>
      <c r="G43" s="275"/>
      <c r="H43" s="65"/>
      <c r="I43" s="65"/>
      <c r="J43" s="66"/>
      <c r="K43" s="288">
        <v>288798.91025235906</v>
      </c>
      <c r="L43" s="242">
        <f>K43*1.05</f>
        <v>303238.855764977</v>
      </c>
      <c r="M43" s="235">
        <v>1000</v>
      </c>
    </row>
    <row r="44" spans="1:13" s="193" customFormat="1" ht="12.75" customHeight="1">
      <c r="A44" s="184">
        <v>32</v>
      </c>
      <c r="B44" s="185">
        <v>25312565</v>
      </c>
      <c r="C44" s="186" t="s">
        <v>132</v>
      </c>
      <c r="D44" s="267">
        <v>37</v>
      </c>
      <c r="E44" s="260" t="s">
        <v>1007</v>
      </c>
      <c r="F44" s="280"/>
      <c r="G44" s="276"/>
      <c r="H44" s="189"/>
      <c r="I44" s="189"/>
      <c r="J44" s="190"/>
      <c r="K44" s="289"/>
      <c r="L44" s="242"/>
      <c r="M44" s="234">
        <v>1000</v>
      </c>
    </row>
    <row r="45" spans="1:13" s="29" customFormat="1" ht="12.75" customHeight="1">
      <c r="A45" s="58">
        <v>33</v>
      </c>
      <c r="B45" s="59">
        <v>25312566</v>
      </c>
      <c r="C45" s="60" t="s">
        <v>133</v>
      </c>
      <c r="D45" s="266">
        <v>37</v>
      </c>
      <c r="E45" s="260" t="s">
        <v>1007</v>
      </c>
      <c r="F45" s="281"/>
      <c r="G45" s="275"/>
      <c r="H45" s="65"/>
      <c r="I45" s="65"/>
      <c r="J45" s="66"/>
      <c r="K45" s="288">
        <v>359239.9836842098</v>
      </c>
      <c r="L45" s="242">
        <f>K45*1.05</f>
        <v>377201.9828684203</v>
      </c>
      <c r="M45" s="235">
        <v>1000</v>
      </c>
    </row>
    <row r="46" spans="1:13" s="29" customFormat="1" ht="12.75" customHeight="1">
      <c r="A46" s="58">
        <v>34</v>
      </c>
      <c r="B46" s="59">
        <v>25312567</v>
      </c>
      <c r="C46" s="60" t="s">
        <v>134</v>
      </c>
      <c r="D46" s="266">
        <v>37</v>
      </c>
      <c r="E46" s="260" t="s">
        <v>1007</v>
      </c>
      <c r="F46" s="281"/>
      <c r="G46" s="275"/>
      <c r="H46" s="65"/>
      <c r="I46" s="65"/>
      <c r="J46" s="66"/>
      <c r="K46" s="288">
        <v>450009.34340543847</v>
      </c>
      <c r="L46" s="242">
        <f>K46*1.05</f>
        <v>472509.81057571043</v>
      </c>
      <c r="M46" s="235">
        <v>1000</v>
      </c>
    </row>
    <row r="47" spans="1:13" s="193" customFormat="1" ht="12.75" customHeight="1">
      <c r="A47" s="184">
        <v>35</v>
      </c>
      <c r="B47" s="185">
        <v>25312568</v>
      </c>
      <c r="C47" s="186" t="s">
        <v>135</v>
      </c>
      <c r="D47" s="267">
        <v>37</v>
      </c>
      <c r="E47" s="260" t="s">
        <v>1007</v>
      </c>
      <c r="F47" s="280"/>
      <c r="G47" s="276"/>
      <c r="H47" s="189"/>
      <c r="I47" s="189"/>
      <c r="J47" s="190"/>
      <c r="K47" s="289"/>
      <c r="L47" s="242"/>
      <c r="M47" s="234">
        <v>1000</v>
      </c>
    </row>
    <row r="48" spans="1:13" s="29" customFormat="1" ht="12.75" customHeight="1">
      <c r="A48" s="58">
        <v>36</v>
      </c>
      <c r="B48" s="59">
        <v>25312569</v>
      </c>
      <c r="C48" s="60" t="s">
        <v>136</v>
      </c>
      <c r="D48" s="266">
        <v>37</v>
      </c>
      <c r="E48" s="260" t="s">
        <v>1007</v>
      </c>
      <c r="F48" s="281"/>
      <c r="G48" s="275"/>
      <c r="H48" s="65"/>
      <c r="I48" s="65"/>
      <c r="J48" s="66"/>
      <c r="K48" s="288">
        <v>578257.561240099</v>
      </c>
      <c r="L48" s="242">
        <f>K48*1.05</f>
        <v>607170.439302104</v>
      </c>
      <c r="M48" s="235">
        <v>1000</v>
      </c>
    </row>
    <row r="49" spans="1:13" s="193" customFormat="1" ht="12.75" customHeight="1">
      <c r="A49" s="184">
        <v>37</v>
      </c>
      <c r="B49" s="185">
        <v>25312570</v>
      </c>
      <c r="C49" s="186" t="s">
        <v>137</v>
      </c>
      <c r="D49" s="267">
        <v>37</v>
      </c>
      <c r="E49" s="260" t="s">
        <v>1007</v>
      </c>
      <c r="F49" s="280"/>
      <c r="G49" s="276"/>
      <c r="H49" s="189"/>
      <c r="I49" s="189"/>
      <c r="J49" s="190"/>
      <c r="K49" s="289"/>
      <c r="L49" s="242"/>
      <c r="M49" s="234">
        <v>1000</v>
      </c>
    </row>
    <row r="50" spans="1:13" s="29" customFormat="1" ht="12.75" customHeight="1">
      <c r="A50" s="58">
        <v>38</v>
      </c>
      <c r="B50" s="59">
        <v>25312571</v>
      </c>
      <c r="C50" s="60" t="s">
        <v>138</v>
      </c>
      <c r="D50" s="266">
        <v>37</v>
      </c>
      <c r="E50" s="260" t="s">
        <v>1007</v>
      </c>
      <c r="F50" s="281"/>
      <c r="G50" s="275"/>
      <c r="H50" s="65"/>
      <c r="I50" s="65"/>
      <c r="J50" s="66"/>
      <c r="K50" s="288">
        <v>723572.5011526677</v>
      </c>
      <c r="L50" s="242">
        <f>K50*1.05</f>
        <v>759751.1262103011</v>
      </c>
      <c r="M50" s="235">
        <v>1000</v>
      </c>
    </row>
    <row r="51" spans="1:13" s="29" customFormat="1" ht="12.75" customHeight="1">
      <c r="A51" s="58">
        <v>39</v>
      </c>
      <c r="B51" s="59">
        <v>25312572</v>
      </c>
      <c r="C51" s="60" t="s">
        <v>139</v>
      </c>
      <c r="D51" s="266">
        <v>37</v>
      </c>
      <c r="E51" s="260" t="s">
        <v>1007</v>
      </c>
      <c r="F51" s="281"/>
      <c r="G51" s="275"/>
      <c r="H51" s="65"/>
      <c r="I51" s="65"/>
      <c r="J51" s="66"/>
      <c r="K51" s="288">
        <v>951406.780742378</v>
      </c>
      <c r="L51" s="242">
        <f>K51*1.05</f>
        <v>998977.1197794969</v>
      </c>
      <c r="M51" s="235">
        <v>500</v>
      </c>
    </row>
    <row r="52" spans="1:13" s="29" customFormat="1" ht="12.75" customHeight="1">
      <c r="A52" s="58">
        <v>40</v>
      </c>
      <c r="B52" s="59">
        <v>25312573</v>
      </c>
      <c r="C52" s="60" t="s">
        <v>140</v>
      </c>
      <c r="D52" s="266">
        <v>61</v>
      </c>
      <c r="E52" s="260" t="s">
        <v>1007</v>
      </c>
      <c r="F52" s="281"/>
      <c r="G52" s="275"/>
      <c r="H52" s="65"/>
      <c r="I52" s="65"/>
      <c r="J52" s="66"/>
      <c r="K52" s="288">
        <v>1190623.532578995</v>
      </c>
      <c r="L52" s="242">
        <f>K52*1.05</f>
        <v>1250154.7092079448</v>
      </c>
      <c r="M52" s="235">
        <v>500</v>
      </c>
    </row>
    <row r="53" spans="1:13" s="29" customFormat="1" ht="12.75" customHeight="1">
      <c r="A53" s="58">
        <v>41</v>
      </c>
      <c r="B53" s="59">
        <v>25312574</v>
      </c>
      <c r="C53" s="60" t="s">
        <v>141</v>
      </c>
      <c r="D53" s="266">
        <v>61</v>
      </c>
      <c r="E53" s="260" t="s">
        <v>1007</v>
      </c>
      <c r="F53" s="281"/>
      <c r="G53" s="275"/>
      <c r="H53" s="65"/>
      <c r="I53" s="65"/>
      <c r="J53" s="66"/>
      <c r="K53" s="288">
        <v>1501207.8841852618</v>
      </c>
      <c r="L53" s="242">
        <f>K53*1.05</f>
        <v>1576268.278394525</v>
      </c>
      <c r="M53" s="235">
        <v>500</v>
      </c>
    </row>
    <row r="54" spans="1:13" s="29" customFormat="1" ht="12.75" customHeight="1" thickBot="1">
      <c r="A54" s="69">
        <v>42</v>
      </c>
      <c r="B54" s="70">
        <v>25312575</v>
      </c>
      <c r="C54" s="71" t="s">
        <v>142</v>
      </c>
      <c r="D54" s="264">
        <v>61</v>
      </c>
      <c r="E54" s="264" t="s">
        <v>1007</v>
      </c>
      <c r="F54" s="305"/>
      <c r="G54" s="277"/>
      <c r="H54" s="76"/>
      <c r="I54" s="76"/>
      <c r="J54" s="77"/>
      <c r="K54" s="296">
        <v>1912657.7462459358</v>
      </c>
      <c r="L54" s="243">
        <f>K54*1.05</f>
        <v>2008290.6335582326</v>
      </c>
      <c r="M54" s="247">
        <v>500</v>
      </c>
    </row>
    <row r="55" spans="1:13" s="6" customFormat="1" ht="15" customHeight="1" thickTop="1">
      <c r="A55" s="349" t="s">
        <v>1012</v>
      </c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</row>
    <row r="56" spans="2:13" s="10" customFormat="1" ht="12.75" customHeight="1">
      <c r="B56" s="36" t="s">
        <v>669</v>
      </c>
      <c r="D56" s="11"/>
      <c r="E56" s="11"/>
      <c r="F56" s="11"/>
      <c r="G56" s="372" t="str">
        <f>'C ban'!$G$57:$M$57</f>
        <v>CADI-SUN, ngµy 01 th¸ng 07 n¨m 2015</v>
      </c>
      <c r="H56" s="372"/>
      <c r="I56" s="372"/>
      <c r="J56" s="372"/>
      <c r="K56" s="372"/>
      <c r="L56" s="372"/>
      <c r="M56" s="372"/>
    </row>
    <row r="57" spans="1:13" s="10" customFormat="1" ht="17.25" customHeight="1">
      <c r="A57" s="32" t="s">
        <v>668</v>
      </c>
      <c r="B57" s="33"/>
      <c r="D57" s="11"/>
      <c r="E57" s="11"/>
      <c r="F57" s="11"/>
      <c r="G57" s="367" t="s">
        <v>667</v>
      </c>
      <c r="H57" s="367"/>
      <c r="I57" s="367"/>
      <c r="J57" s="367"/>
      <c r="K57" s="367"/>
      <c r="L57" s="367"/>
      <c r="M57" s="367"/>
    </row>
    <row r="58" spans="1:13" s="10" customFormat="1" ht="11.25" customHeight="1">
      <c r="A58" s="13" t="s">
        <v>647</v>
      </c>
      <c r="B58" s="13"/>
      <c r="C58" s="12"/>
      <c r="D58" s="12"/>
      <c r="E58" s="14"/>
      <c r="F58" s="15"/>
      <c r="G58" s="364"/>
      <c r="H58" s="364"/>
      <c r="I58" s="364"/>
      <c r="J58" s="364"/>
      <c r="K58" s="364"/>
      <c r="L58" s="364"/>
      <c r="M58" s="364"/>
    </row>
    <row r="59" spans="1:13" s="4" customFormat="1" ht="11.25" customHeight="1">
      <c r="A59" s="13" t="s">
        <v>648</v>
      </c>
      <c r="B59" s="13"/>
      <c r="C59" s="18"/>
      <c r="D59" s="19"/>
      <c r="E59" s="19"/>
      <c r="F59" s="19"/>
      <c r="G59" s="20"/>
      <c r="H59" s="20"/>
      <c r="I59" s="20"/>
      <c r="J59" s="16"/>
      <c r="K59" s="21"/>
      <c r="L59" s="21"/>
      <c r="M59" s="25"/>
    </row>
    <row r="60" spans="1:13" s="10" customFormat="1" ht="11.25" customHeight="1">
      <c r="A60" s="13" t="s">
        <v>649</v>
      </c>
      <c r="B60" s="13"/>
      <c r="E60" s="23"/>
      <c r="K60" s="17"/>
      <c r="L60" s="17"/>
      <c r="M60" s="149"/>
    </row>
    <row r="61" spans="1:13" ht="18" customHeight="1">
      <c r="A61" s="272" t="s">
        <v>1010</v>
      </c>
      <c r="B61" s="13"/>
      <c r="C61" s="13"/>
      <c r="D61" s="13"/>
      <c r="E61" s="13"/>
      <c r="F61" s="13"/>
      <c r="G61" s="363"/>
      <c r="H61" s="363"/>
      <c r="I61" s="363"/>
      <c r="J61" s="363"/>
      <c r="K61" s="363"/>
      <c r="L61" s="363"/>
      <c r="M61" s="363"/>
    </row>
    <row r="62" spans="1:13" ht="15" customHeight="1">
      <c r="A62" s="34"/>
      <c r="B62" s="34"/>
      <c r="C62" s="34"/>
      <c r="D62" s="34"/>
      <c r="E62" s="34"/>
      <c r="F62" s="34"/>
      <c r="G62" s="363" t="s">
        <v>694</v>
      </c>
      <c r="H62" s="363"/>
      <c r="I62" s="363"/>
      <c r="J62" s="363"/>
      <c r="K62" s="363"/>
      <c r="L62" s="363"/>
      <c r="M62" s="363"/>
    </row>
    <row r="63" spans="5:13" s="6" customFormat="1" ht="7.5">
      <c r="E63" s="7"/>
      <c r="G63" s="7"/>
      <c r="H63" s="8"/>
      <c r="I63" s="8"/>
      <c r="J63" s="8"/>
      <c r="K63" s="9"/>
      <c r="L63" s="9"/>
      <c r="M63" s="24"/>
    </row>
    <row r="64" spans="5:13" s="6" customFormat="1" ht="7.5">
      <c r="E64" s="7"/>
      <c r="G64" s="7"/>
      <c r="H64" s="8"/>
      <c r="I64" s="8"/>
      <c r="J64" s="8"/>
      <c r="K64" s="9"/>
      <c r="L64" s="9"/>
      <c r="M64" s="24"/>
    </row>
    <row r="65" spans="5:13" s="6" customFormat="1" ht="7.5">
      <c r="E65" s="7"/>
      <c r="G65" s="7"/>
      <c r="H65" s="8"/>
      <c r="I65" s="8"/>
      <c r="J65" s="8"/>
      <c r="K65" s="9"/>
      <c r="L65" s="9"/>
      <c r="M65" s="24"/>
    </row>
    <row r="66" spans="5:13" s="6" customFormat="1" ht="7.5">
      <c r="E66" s="7"/>
      <c r="G66" s="7"/>
      <c r="H66" s="8"/>
      <c r="I66" s="8"/>
      <c r="J66" s="8"/>
      <c r="K66" s="9"/>
      <c r="L66" s="9"/>
      <c r="M66" s="24"/>
    </row>
    <row r="67" spans="5:13" s="6" customFormat="1" ht="7.5">
      <c r="E67" s="7"/>
      <c r="G67" s="7"/>
      <c r="H67" s="8"/>
      <c r="I67" s="8"/>
      <c r="J67" s="8"/>
      <c r="K67" s="9"/>
      <c r="L67" s="9"/>
      <c r="M67" s="24"/>
    </row>
  </sheetData>
  <sheetProtection/>
  <mergeCells count="19">
    <mergeCell ref="A10:A11"/>
    <mergeCell ref="M10:M11"/>
    <mergeCell ref="A4:M4"/>
    <mergeCell ref="A5:M5"/>
    <mergeCell ref="C6:K6"/>
    <mergeCell ref="C7:K7"/>
    <mergeCell ref="C8:K8"/>
    <mergeCell ref="D10:G10"/>
    <mergeCell ref="K10:L10"/>
    <mergeCell ref="B10:B11"/>
    <mergeCell ref="G62:M62"/>
    <mergeCell ref="G57:M57"/>
    <mergeCell ref="G61:M61"/>
    <mergeCell ref="D11:E11"/>
    <mergeCell ref="F11:G11"/>
    <mergeCell ref="C10:C11"/>
    <mergeCell ref="G56:M56"/>
    <mergeCell ref="G58:M58"/>
    <mergeCell ref="A55:M55"/>
  </mergeCells>
  <printOptions/>
  <pageMargins left="0.86" right="0" top="0" bottom="0" header="0" footer="0"/>
  <pageSetup horizontalDpi="600" verticalDpi="600" orientation="portrait" paperSize="9"/>
  <headerFooter alignWithMargins="0">
    <oddFooter>&amp;CTrang 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82"/>
  <sheetViews>
    <sheetView zoomScale="120" zoomScaleNormal="120" workbookViewId="0" topLeftCell="A1">
      <selection activeCell="C30" sqref="C30"/>
    </sheetView>
  </sheetViews>
  <sheetFormatPr defaultColWidth="8.875" defaultRowHeight="12.75"/>
  <cols>
    <col min="1" max="1" width="5.625" style="0" customWidth="1"/>
    <col min="2" max="2" width="14.875" style="0" customWidth="1"/>
    <col min="3" max="3" width="23.00390625" style="0" customWidth="1"/>
    <col min="4" max="4" width="5.625" style="0" customWidth="1"/>
    <col min="5" max="5" width="6.625" style="1" customWidth="1"/>
    <col min="6" max="6" width="5.625" style="0" customWidth="1"/>
    <col min="7" max="7" width="5.625" style="1" customWidth="1"/>
    <col min="8" max="8" width="1.37890625" style="2" hidden="1" customWidth="1"/>
    <col min="9" max="9" width="1.4921875" style="2" hidden="1" customWidth="1"/>
    <col min="10" max="10" width="1.875" style="2" hidden="1" customWidth="1"/>
    <col min="11" max="11" width="10.625" style="3" customWidth="1"/>
    <col min="12" max="12" width="11.50390625" style="3" customWidth="1"/>
    <col min="13" max="13" width="11.50390625" style="26" customWidth="1"/>
  </cols>
  <sheetData>
    <row r="2" ht="12.75"/>
    <row r="3" ht="12.75"/>
    <row r="4" ht="21.75" customHeight="1"/>
    <row r="5" spans="1:13" ht="21.75" customHeight="1">
      <c r="A5" s="348" t="s">
        <v>670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</row>
    <row r="6" spans="1:13" ht="12.75">
      <c r="A6" s="354" t="s">
        <v>689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</row>
    <row r="7" spans="2:13" ht="9.75">
      <c r="B7" s="27"/>
      <c r="C7" s="373" t="s">
        <v>991</v>
      </c>
      <c r="D7" s="373"/>
      <c r="E7" s="373"/>
      <c r="F7" s="373"/>
      <c r="G7" s="373"/>
      <c r="H7" s="373"/>
      <c r="I7" s="373"/>
      <c r="J7" s="373"/>
      <c r="K7" s="373"/>
      <c r="L7" s="166"/>
      <c r="M7" s="27"/>
    </row>
    <row r="8" spans="2:13" ht="9.75">
      <c r="B8" s="27"/>
      <c r="C8" s="373" t="s">
        <v>971</v>
      </c>
      <c r="D8" s="373"/>
      <c r="E8" s="373"/>
      <c r="F8" s="373"/>
      <c r="G8" s="373"/>
      <c r="H8" s="373"/>
      <c r="I8" s="373"/>
      <c r="J8" s="373"/>
      <c r="K8" s="373"/>
      <c r="L8" s="166"/>
      <c r="M8" s="27"/>
    </row>
    <row r="9" spans="3:12" ht="9.75">
      <c r="C9" s="373" t="s">
        <v>975</v>
      </c>
      <c r="D9" s="373"/>
      <c r="E9" s="373"/>
      <c r="F9" s="373"/>
      <c r="G9" s="373"/>
      <c r="H9" s="373"/>
      <c r="I9" s="373"/>
      <c r="J9" s="373"/>
      <c r="K9" s="373"/>
      <c r="L9" s="166"/>
    </row>
    <row r="10" ht="10.5" thickBot="1"/>
    <row r="11" spans="1:13" s="4" customFormat="1" ht="24.75" customHeight="1" thickTop="1">
      <c r="A11" s="365" t="s">
        <v>643</v>
      </c>
      <c r="B11" s="361" t="s">
        <v>644</v>
      </c>
      <c r="C11" s="352" t="s">
        <v>645</v>
      </c>
      <c r="D11" s="368" t="s">
        <v>0</v>
      </c>
      <c r="E11" s="369"/>
      <c r="F11" s="369"/>
      <c r="G11" s="369"/>
      <c r="H11" s="359" t="s">
        <v>1</v>
      </c>
      <c r="I11" s="359" t="s">
        <v>2</v>
      </c>
      <c r="J11" s="370" t="s">
        <v>3</v>
      </c>
      <c r="K11" s="380" t="s">
        <v>650</v>
      </c>
      <c r="L11" s="381"/>
      <c r="M11" s="355" t="s">
        <v>651</v>
      </c>
    </row>
    <row r="12" spans="1:13" s="4" customFormat="1" ht="12.75" customHeight="1">
      <c r="A12" s="366"/>
      <c r="B12" s="362"/>
      <c r="C12" s="353"/>
      <c r="D12" s="357" t="s">
        <v>4</v>
      </c>
      <c r="E12" s="358"/>
      <c r="F12" s="358" t="s">
        <v>646</v>
      </c>
      <c r="G12" s="358"/>
      <c r="H12" s="360"/>
      <c r="I12" s="360"/>
      <c r="J12" s="371"/>
      <c r="K12" s="286" t="s">
        <v>1006</v>
      </c>
      <c r="L12" s="240" t="s">
        <v>1005</v>
      </c>
      <c r="M12" s="374"/>
    </row>
    <row r="13" spans="1:13" s="5" customFormat="1" ht="9">
      <c r="A13" s="366"/>
      <c r="B13" s="362"/>
      <c r="C13" s="353"/>
      <c r="D13" s="51" t="s">
        <v>642</v>
      </c>
      <c r="E13" s="52" t="s">
        <v>5</v>
      </c>
      <c r="F13" s="53" t="s">
        <v>642</v>
      </c>
      <c r="G13" s="52" t="s">
        <v>5</v>
      </c>
      <c r="H13" s="54" t="s">
        <v>6</v>
      </c>
      <c r="I13" s="54" t="s">
        <v>6</v>
      </c>
      <c r="J13" s="55" t="s">
        <v>6</v>
      </c>
      <c r="K13" s="287" t="s">
        <v>664</v>
      </c>
      <c r="L13" s="241" t="s">
        <v>664</v>
      </c>
      <c r="M13" s="223" t="s">
        <v>652</v>
      </c>
    </row>
    <row r="14" spans="1:13" s="29" customFormat="1" ht="16.5" customHeight="1">
      <c r="A14" s="58">
        <v>1</v>
      </c>
      <c r="B14" s="59">
        <v>25322101</v>
      </c>
      <c r="C14" s="60" t="s">
        <v>143</v>
      </c>
      <c r="D14" s="266">
        <v>7</v>
      </c>
      <c r="E14" s="260">
        <v>0.52</v>
      </c>
      <c r="F14" s="281"/>
      <c r="G14" s="275"/>
      <c r="H14" s="65"/>
      <c r="I14" s="65"/>
      <c r="J14" s="66"/>
      <c r="K14" s="288">
        <v>10711.834445122626</v>
      </c>
      <c r="L14" s="242">
        <f aca="true" t="shared" si="0" ref="L14:L35">K14*1.05</f>
        <v>11247.426167378757</v>
      </c>
      <c r="M14" s="235">
        <v>200</v>
      </c>
    </row>
    <row r="15" spans="1:13" s="29" customFormat="1" ht="16.5" customHeight="1">
      <c r="A15" s="58">
        <v>2</v>
      </c>
      <c r="B15" s="59">
        <v>25322102</v>
      </c>
      <c r="C15" s="60" t="s">
        <v>144</v>
      </c>
      <c r="D15" s="266">
        <v>7</v>
      </c>
      <c r="E15" s="260">
        <v>0.67</v>
      </c>
      <c r="F15" s="281"/>
      <c r="G15" s="275"/>
      <c r="H15" s="65"/>
      <c r="I15" s="65"/>
      <c r="J15" s="66"/>
      <c r="K15" s="288">
        <v>16203.642086647822</v>
      </c>
      <c r="L15" s="242">
        <f t="shared" si="0"/>
        <v>17013.824190980213</v>
      </c>
      <c r="M15" s="235">
        <v>200</v>
      </c>
    </row>
    <row r="16" spans="1:13" s="29" customFormat="1" ht="16.5" customHeight="1">
      <c r="A16" s="58">
        <v>3</v>
      </c>
      <c r="B16" s="59">
        <v>25322103</v>
      </c>
      <c r="C16" s="60" t="s">
        <v>145</v>
      </c>
      <c r="D16" s="266">
        <v>7</v>
      </c>
      <c r="E16" s="260">
        <v>0.85</v>
      </c>
      <c r="F16" s="281"/>
      <c r="G16" s="275"/>
      <c r="H16" s="65"/>
      <c r="I16" s="65"/>
      <c r="J16" s="66"/>
      <c r="K16" s="288">
        <v>23944.900917578394</v>
      </c>
      <c r="L16" s="242">
        <f t="shared" si="0"/>
        <v>25142.145963457315</v>
      </c>
      <c r="M16" s="235">
        <v>200</v>
      </c>
    </row>
    <row r="17" spans="1:13" s="29" customFormat="1" ht="16.5" customHeight="1">
      <c r="A17" s="58">
        <v>4</v>
      </c>
      <c r="B17" s="59">
        <v>25322505</v>
      </c>
      <c r="C17" s="60" t="s">
        <v>146</v>
      </c>
      <c r="D17" s="266">
        <v>7</v>
      </c>
      <c r="E17" s="260">
        <v>1.04</v>
      </c>
      <c r="F17" s="281"/>
      <c r="G17" s="275"/>
      <c r="H17" s="65"/>
      <c r="I17" s="65"/>
      <c r="J17" s="66"/>
      <c r="K17" s="288">
        <v>37787.02283476502</v>
      </c>
      <c r="L17" s="242">
        <f t="shared" si="0"/>
        <v>39676.37397650327</v>
      </c>
      <c r="M17" s="235">
        <v>3000</v>
      </c>
    </row>
    <row r="18" spans="1:13" s="29" customFormat="1" ht="16.5" customHeight="1">
      <c r="A18" s="58">
        <v>5</v>
      </c>
      <c r="B18" s="59">
        <v>25322548</v>
      </c>
      <c r="C18" s="60" t="s">
        <v>147</v>
      </c>
      <c r="D18" s="266">
        <v>7</v>
      </c>
      <c r="E18" s="260" t="s">
        <v>1007</v>
      </c>
      <c r="F18" s="281"/>
      <c r="G18" s="275"/>
      <c r="H18" s="65"/>
      <c r="I18" s="65"/>
      <c r="J18" s="66"/>
      <c r="K18" s="288">
        <v>56838.04756620408</v>
      </c>
      <c r="L18" s="242">
        <f t="shared" si="0"/>
        <v>59679.94994451429</v>
      </c>
      <c r="M18" s="235">
        <v>2000</v>
      </c>
    </row>
    <row r="19" spans="1:13" s="193" customFormat="1" ht="16.5" customHeight="1">
      <c r="A19" s="184">
        <v>6</v>
      </c>
      <c r="B19" s="59">
        <v>25322549</v>
      </c>
      <c r="C19" s="60" t="s">
        <v>879</v>
      </c>
      <c r="D19" s="266">
        <v>7</v>
      </c>
      <c r="E19" s="260" t="s">
        <v>1007</v>
      </c>
      <c r="F19" s="281"/>
      <c r="G19" s="275"/>
      <c r="H19" s="65"/>
      <c r="I19" s="65"/>
      <c r="J19" s="66"/>
      <c r="K19" s="288">
        <v>60535.85021747012</v>
      </c>
      <c r="L19" s="270">
        <f t="shared" si="0"/>
        <v>63562.64272834363</v>
      </c>
      <c r="M19" s="235">
        <v>2000</v>
      </c>
    </row>
    <row r="20" spans="1:13" s="193" customFormat="1" ht="16.5" customHeight="1">
      <c r="A20" s="184">
        <v>7</v>
      </c>
      <c r="B20" s="185">
        <v>25322550</v>
      </c>
      <c r="C20" s="186" t="s">
        <v>880</v>
      </c>
      <c r="D20" s="267">
        <v>7</v>
      </c>
      <c r="E20" s="260" t="s">
        <v>1007</v>
      </c>
      <c r="F20" s="280"/>
      <c r="G20" s="276"/>
      <c r="H20" s="189"/>
      <c r="I20" s="189"/>
      <c r="J20" s="190"/>
      <c r="K20" s="289"/>
      <c r="L20" s="242"/>
      <c r="M20" s="234">
        <v>2000</v>
      </c>
    </row>
    <row r="21" spans="1:13" s="29" customFormat="1" ht="16.5" customHeight="1">
      <c r="A21" s="58">
        <v>8</v>
      </c>
      <c r="B21" s="59">
        <v>25322551</v>
      </c>
      <c r="C21" s="60" t="s">
        <v>148</v>
      </c>
      <c r="D21" s="266">
        <v>7</v>
      </c>
      <c r="E21" s="260" t="s">
        <v>1007</v>
      </c>
      <c r="F21" s="281"/>
      <c r="G21" s="275"/>
      <c r="H21" s="65"/>
      <c r="I21" s="65"/>
      <c r="J21" s="66"/>
      <c r="K21" s="288">
        <v>86392.4353284501</v>
      </c>
      <c r="L21" s="242">
        <f t="shared" si="0"/>
        <v>90712.05709487261</v>
      </c>
      <c r="M21" s="235">
        <v>2000</v>
      </c>
    </row>
    <row r="22" spans="1:13" s="29" customFormat="1" ht="16.5" customHeight="1">
      <c r="A22" s="58">
        <v>9</v>
      </c>
      <c r="B22" s="59">
        <v>25322552</v>
      </c>
      <c r="C22" s="60" t="s">
        <v>149</v>
      </c>
      <c r="D22" s="266">
        <v>7</v>
      </c>
      <c r="E22" s="260" t="s">
        <v>1007</v>
      </c>
      <c r="F22" s="281"/>
      <c r="G22" s="275"/>
      <c r="H22" s="65"/>
      <c r="I22" s="65"/>
      <c r="J22" s="66"/>
      <c r="K22" s="288">
        <v>132508.08161042666</v>
      </c>
      <c r="L22" s="242">
        <f t="shared" si="0"/>
        <v>139133.485690948</v>
      </c>
      <c r="M22" s="235">
        <v>2000</v>
      </c>
    </row>
    <row r="23" spans="1:13" s="193" customFormat="1" ht="16.5" customHeight="1">
      <c r="A23" s="184">
        <v>10</v>
      </c>
      <c r="B23" s="185">
        <v>25322553</v>
      </c>
      <c r="C23" s="186" t="s">
        <v>881</v>
      </c>
      <c r="D23" s="267">
        <v>7</v>
      </c>
      <c r="E23" s="260" t="s">
        <v>1007</v>
      </c>
      <c r="F23" s="280"/>
      <c r="G23" s="276"/>
      <c r="H23" s="189"/>
      <c r="I23" s="189"/>
      <c r="J23" s="190"/>
      <c r="K23" s="289"/>
      <c r="L23" s="242"/>
      <c r="M23" s="234">
        <v>2000</v>
      </c>
    </row>
    <row r="24" spans="1:13" s="29" customFormat="1" ht="16.5" customHeight="1">
      <c r="A24" s="58">
        <v>11</v>
      </c>
      <c r="B24" s="153">
        <v>25322554</v>
      </c>
      <c r="C24" s="154" t="s">
        <v>882</v>
      </c>
      <c r="D24" s="278">
        <v>7</v>
      </c>
      <c r="E24" s="260" t="s">
        <v>1007</v>
      </c>
      <c r="F24" s="306"/>
      <c r="G24" s="307"/>
      <c r="H24" s="155"/>
      <c r="I24" s="155"/>
      <c r="J24" s="156"/>
      <c r="K24" s="288">
        <v>181946.80315117608</v>
      </c>
      <c r="L24" s="242">
        <f t="shared" si="0"/>
        <v>191044.1433087349</v>
      </c>
      <c r="M24" s="235">
        <v>1000</v>
      </c>
    </row>
    <row r="25" spans="1:13" s="193" customFormat="1" ht="16.5" customHeight="1">
      <c r="A25" s="184">
        <v>12</v>
      </c>
      <c r="B25" s="196">
        <v>25322555</v>
      </c>
      <c r="C25" s="197" t="s">
        <v>929</v>
      </c>
      <c r="D25" s="308">
        <v>7</v>
      </c>
      <c r="E25" s="260" t="s">
        <v>1007</v>
      </c>
      <c r="F25" s="309"/>
      <c r="G25" s="310"/>
      <c r="H25" s="198"/>
      <c r="I25" s="198"/>
      <c r="J25" s="199"/>
      <c r="K25" s="289"/>
      <c r="L25" s="242"/>
      <c r="M25" s="234">
        <v>1000</v>
      </c>
    </row>
    <row r="26" spans="1:13" s="29" customFormat="1" ht="16.5" customHeight="1">
      <c r="A26" s="58">
        <v>13</v>
      </c>
      <c r="B26" s="153">
        <v>25322556</v>
      </c>
      <c r="C26" s="154" t="s">
        <v>930</v>
      </c>
      <c r="D26" s="278">
        <v>19</v>
      </c>
      <c r="E26" s="260" t="s">
        <v>1007</v>
      </c>
      <c r="F26" s="306"/>
      <c r="G26" s="307"/>
      <c r="H26" s="155"/>
      <c r="I26" s="155"/>
      <c r="J26" s="156"/>
      <c r="K26" s="288">
        <v>258308.89510486447</v>
      </c>
      <c r="L26" s="242">
        <f t="shared" si="0"/>
        <v>271224.3398601077</v>
      </c>
      <c r="M26" s="235">
        <v>1000</v>
      </c>
    </row>
    <row r="27" spans="1:13" s="193" customFormat="1" ht="16.5" customHeight="1">
      <c r="A27" s="184">
        <v>14</v>
      </c>
      <c r="B27" s="196">
        <v>25322557</v>
      </c>
      <c r="C27" s="197" t="s">
        <v>931</v>
      </c>
      <c r="D27" s="308">
        <v>19</v>
      </c>
      <c r="E27" s="260" t="s">
        <v>1007</v>
      </c>
      <c r="F27" s="309"/>
      <c r="G27" s="310"/>
      <c r="H27" s="198"/>
      <c r="I27" s="198"/>
      <c r="J27" s="199"/>
      <c r="K27" s="289"/>
      <c r="L27" s="242"/>
      <c r="M27" s="234">
        <v>1000</v>
      </c>
    </row>
    <row r="28" spans="1:13" s="29" customFormat="1" ht="16.5" customHeight="1">
      <c r="A28" s="58">
        <v>15</v>
      </c>
      <c r="B28" s="153">
        <v>25322558</v>
      </c>
      <c r="C28" s="154" t="s">
        <v>932</v>
      </c>
      <c r="D28" s="278">
        <v>19</v>
      </c>
      <c r="E28" s="260" t="s">
        <v>1007</v>
      </c>
      <c r="F28" s="306"/>
      <c r="G28" s="307"/>
      <c r="H28" s="155"/>
      <c r="I28" s="155"/>
      <c r="J28" s="156"/>
      <c r="K28" s="288">
        <v>354716.0467596687</v>
      </c>
      <c r="L28" s="242">
        <f t="shared" si="0"/>
        <v>372451.8490976521</v>
      </c>
      <c r="M28" s="235">
        <v>1000</v>
      </c>
    </row>
    <row r="29" spans="1:13" s="193" customFormat="1" ht="16.5" customHeight="1">
      <c r="A29" s="184">
        <v>16</v>
      </c>
      <c r="B29" s="196">
        <v>25322559</v>
      </c>
      <c r="C29" s="197" t="s">
        <v>933</v>
      </c>
      <c r="D29" s="308">
        <v>19</v>
      </c>
      <c r="E29" s="260" t="s">
        <v>1007</v>
      </c>
      <c r="F29" s="309"/>
      <c r="G29" s="310"/>
      <c r="H29" s="198"/>
      <c r="I29" s="198"/>
      <c r="J29" s="199"/>
      <c r="K29" s="289"/>
      <c r="L29" s="242"/>
      <c r="M29" s="234">
        <v>1000</v>
      </c>
    </row>
    <row r="30" spans="1:13" s="193" customFormat="1" ht="16.5" customHeight="1">
      <c r="A30" s="184">
        <v>17</v>
      </c>
      <c r="B30" s="196">
        <v>25322560</v>
      </c>
      <c r="C30" s="197" t="s">
        <v>934</v>
      </c>
      <c r="D30" s="308">
        <v>19</v>
      </c>
      <c r="E30" s="260" t="s">
        <v>1007</v>
      </c>
      <c r="F30" s="309"/>
      <c r="G30" s="310"/>
      <c r="H30" s="198"/>
      <c r="I30" s="198"/>
      <c r="J30" s="199"/>
      <c r="K30" s="289"/>
      <c r="L30" s="242"/>
      <c r="M30" s="234">
        <v>1000</v>
      </c>
    </row>
    <row r="31" spans="1:13" s="29" customFormat="1" ht="16.5" customHeight="1">
      <c r="A31" s="58">
        <v>18</v>
      </c>
      <c r="B31" s="153">
        <v>25322561</v>
      </c>
      <c r="C31" s="154" t="s">
        <v>935</v>
      </c>
      <c r="D31" s="278">
        <v>19</v>
      </c>
      <c r="E31" s="260" t="s">
        <v>1007</v>
      </c>
      <c r="F31" s="306"/>
      <c r="G31" s="307"/>
      <c r="H31" s="155"/>
      <c r="I31" s="155"/>
      <c r="J31" s="156"/>
      <c r="K31" s="288">
        <v>488794.2094789998</v>
      </c>
      <c r="L31" s="242">
        <f t="shared" si="0"/>
        <v>513233.9199529498</v>
      </c>
      <c r="M31" s="235">
        <v>1000</v>
      </c>
    </row>
    <row r="32" spans="1:13" s="193" customFormat="1" ht="16.5" customHeight="1">
      <c r="A32" s="184">
        <v>19</v>
      </c>
      <c r="B32" s="196">
        <v>25322562</v>
      </c>
      <c r="C32" s="197" t="s">
        <v>936</v>
      </c>
      <c r="D32" s="308">
        <v>19</v>
      </c>
      <c r="E32" s="260" t="s">
        <v>1007</v>
      </c>
      <c r="F32" s="309"/>
      <c r="G32" s="310"/>
      <c r="H32" s="198"/>
      <c r="I32" s="198"/>
      <c r="J32" s="199"/>
      <c r="K32" s="289"/>
      <c r="L32" s="242"/>
      <c r="M32" s="234">
        <v>1000</v>
      </c>
    </row>
    <row r="33" spans="1:13" s="29" customFormat="1" ht="16.5" customHeight="1">
      <c r="A33" s="58">
        <v>20</v>
      </c>
      <c r="B33" s="153">
        <v>25322563</v>
      </c>
      <c r="C33" s="154" t="s">
        <v>937</v>
      </c>
      <c r="D33" s="278">
        <v>37</v>
      </c>
      <c r="E33" s="260" t="s">
        <v>1007</v>
      </c>
      <c r="F33" s="306"/>
      <c r="G33" s="307"/>
      <c r="H33" s="155"/>
      <c r="I33" s="155"/>
      <c r="J33" s="156"/>
      <c r="K33" s="288">
        <v>610769.7366439037</v>
      </c>
      <c r="L33" s="242">
        <f t="shared" si="0"/>
        <v>641308.2234760989</v>
      </c>
      <c r="M33" s="235">
        <v>1000</v>
      </c>
    </row>
    <row r="34" spans="1:13" s="193" customFormat="1" ht="16.5" customHeight="1">
      <c r="A34" s="184">
        <v>21</v>
      </c>
      <c r="B34" s="196">
        <v>25322564</v>
      </c>
      <c r="C34" s="197" t="s">
        <v>938</v>
      </c>
      <c r="D34" s="308">
        <v>37</v>
      </c>
      <c r="E34" s="260" t="s">
        <v>1007</v>
      </c>
      <c r="F34" s="309"/>
      <c r="G34" s="310"/>
      <c r="H34" s="198"/>
      <c r="I34" s="198"/>
      <c r="J34" s="199"/>
      <c r="K34" s="289"/>
      <c r="L34" s="242"/>
      <c r="M34" s="234">
        <v>1000</v>
      </c>
    </row>
    <row r="35" spans="1:13" s="29" customFormat="1" ht="16.5" customHeight="1">
      <c r="A35" s="58">
        <v>22</v>
      </c>
      <c r="B35" s="153">
        <v>25322565</v>
      </c>
      <c r="C35" s="154" t="s">
        <v>939</v>
      </c>
      <c r="D35" s="278">
        <v>37</v>
      </c>
      <c r="E35" s="260" t="s">
        <v>1007</v>
      </c>
      <c r="F35" s="306"/>
      <c r="G35" s="307"/>
      <c r="H35" s="155"/>
      <c r="I35" s="155"/>
      <c r="J35" s="156"/>
      <c r="K35" s="288">
        <v>760959.4000329502</v>
      </c>
      <c r="L35" s="242">
        <f t="shared" si="0"/>
        <v>799007.3700345978</v>
      </c>
      <c r="M35" s="235">
        <v>500</v>
      </c>
    </row>
    <row r="36" spans="1:13" s="29" customFormat="1" ht="16.5" customHeight="1" thickBot="1">
      <c r="A36" s="69"/>
      <c r="B36" s="70"/>
      <c r="C36" s="71"/>
      <c r="D36" s="97"/>
      <c r="E36" s="75"/>
      <c r="F36" s="74"/>
      <c r="G36" s="75"/>
      <c r="H36" s="76"/>
      <c r="I36" s="76"/>
      <c r="J36" s="77"/>
      <c r="K36" s="311"/>
      <c r="L36" s="139"/>
      <c r="M36" s="247"/>
    </row>
    <row r="37" spans="1:13" s="6" customFormat="1" ht="15" customHeight="1" thickTop="1">
      <c r="A37" s="349" t="s">
        <v>1012</v>
      </c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</row>
    <row r="38" spans="2:13" s="10" customFormat="1" ht="12.75" customHeight="1">
      <c r="B38" s="36" t="s">
        <v>669</v>
      </c>
      <c r="D38" s="11"/>
      <c r="E38" s="11"/>
      <c r="F38" s="11"/>
      <c r="G38" s="372" t="str">
        <f>'C ban'!$G$57:$M$57</f>
        <v>CADI-SUN, ngµy 01 th¸ng 07 n¨m 2015</v>
      </c>
      <c r="H38" s="372"/>
      <c r="I38" s="372"/>
      <c r="J38" s="372"/>
      <c r="K38" s="372"/>
      <c r="L38" s="372"/>
      <c r="M38" s="372"/>
    </row>
    <row r="39" spans="1:13" s="10" customFormat="1" ht="17.25" customHeight="1">
      <c r="A39" s="32" t="s">
        <v>668</v>
      </c>
      <c r="B39" s="33"/>
      <c r="D39" s="11"/>
      <c r="E39" s="11"/>
      <c r="F39" s="11"/>
      <c r="G39" s="367" t="s">
        <v>667</v>
      </c>
      <c r="H39" s="367"/>
      <c r="I39" s="367"/>
      <c r="J39" s="367"/>
      <c r="K39" s="367"/>
      <c r="L39" s="367"/>
      <c r="M39" s="367"/>
    </row>
    <row r="40" spans="1:13" s="10" customFormat="1" ht="11.25" customHeight="1">
      <c r="A40" s="13" t="s">
        <v>647</v>
      </c>
      <c r="B40" s="13"/>
      <c r="C40" s="12"/>
      <c r="D40" s="12"/>
      <c r="E40" s="14"/>
      <c r="F40" s="15"/>
      <c r="G40" s="364"/>
      <c r="H40" s="364"/>
      <c r="I40" s="364"/>
      <c r="J40" s="364"/>
      <c r="K40" s="364"/>
      <c r="L40" s="364"/>
      <c r="M40" s="364"/>
    </row>
    <row r="41" spans="1:13" s="4" customFormat="1" ht="11.25" customHeight="1">
      <c r="A41" s="13" t="s">
        <v>648</v>
      </c>
      <c r="B41" s="13"/>
      <c r="C41" s="18"/>
      <c r="D41" s="19"/>
      <c r="E41" s="19"/>
      <c r="F41" s="19"/>
      <c r="G41" s="20"/>
      <c r="H41" s="20"/>
      <c r="I41" s="20"/>
      <c r="J41" s="16"/>
      <c r="K41" s="21"/>
      <c r="L41" s="21"/>
      <c r="M41" s="25"/>
    </row>
    <row r="42" spans="1:13" s="10" customFormat="1" ht="11.25" customHeight="1">
      <c r="A42" s="13" t="s">
        <v>649</v>
      </c>
      <c r="B42" s="13"/>
      <c r="E42" s="23"/>
      <c r="K42" s="17"/>
      <c r="L42" s="17"/>
      <c r="M42" s="149"/>
    </row>
    <row r="43" spans="1:13" ht="18" customHeight="1">
      <c r="A43" s="272" t="s">
        <v>1010</v>
      </c>
      <c r="B43" s="13"/>
      <c r="C43" s="13"/>
      <c r="D43" s="13"/>
      <c r="E43" s="13"/>
      <c r="F43" s="13"/>
      <c r="G43" s="363"/>
      <c r="H43" s="363"/>
      <c r="I43" s="363"/>
      <c r="J43" s="363"/>
      <c r="K43" s="363"/>
      <c r="L43" s="363"/>
      <c r="M43" s="363"/>
    </row>
    <row r="44" spans="1:13" ht="15" customHeight="1">
      <c r="A44" s="34"/>
      <c r="B44" s="34"/>
      <c r="C44" s="34"/>
      <c r="D44" s="34"/>
      <c r="E44" s="34"/>
      <c r="F44" s="34"/>
      <c r="G44" s="363" t="s">
        <v>694</v>
      </c>
      <c r="H44" s="363"/>
      <c r="I44" s="363"/>
      <c r="J44" s="363"/>
      <c r="K44" s="363"/>
      <c r="L44" s="363"/>
      <c r="M44" s="363"/>
    </row>
    <row r="45" spans="5:13" s="6" customFormat="1" ht="9.75">
      <c r="E45" s="7"/>
      <c r="G45" s="372"/>
      <c r="H45" s="372"/>
      <c r="I45" s="372"/>
      <c r="J45" s="372"/>
      <c r="K45" s="372"/>
      <c r="L45" s="372"/>
      <c r="M45" s="372"/>
    </row>
    <row r="46" spans="5:13" s="6" customFormat="1" ht="14.25" customHeight="1">
      <c r="E46" s="7"/>
      <c r="G46" s="367"/>
      <c r="H46" s="367"/>
      <c r="I46" s="367"/>
      <c r="J46" s="367"/>
      <c r="K46" s="367"/>
      <c r="L46" s="367"/>
      <c r="M46" s="367"/>
    </row>
    <row r="47" spans="5:13" s="6" customFormat="1" ht="7.5">
      <c r="E47" s="7"/>
      <c r="G47" s="7"/>
      <c r="H47" s="8"/>
      <c r="I47" s="8"/>
      <c r="J47" s="8"/>
      <c r="K47" s="9"/>
      <c r="L47" s="9"/>
      <c r="M47" s="24"/>
    </row>
    <row r="48" spans="5:13" s="6" customFormat="1" ht="7.5">
      <c r="E48" s="7"/>
      <c r="G48" s="7"/>
      <c r="H48" s="8"/>
      <c r="I48" s="8"/>
      <c r="J48" s="8"/>
      <c r="K48" s="9"/>
      <c r="L48" s="9"/>
      <c r="M48" s="24"/>
    </row>
    <row r="49" spans="5:13" s="6" customFormat="1" ht="7.5">
      <c r="E49" s="7"/>
      <c r="G49" s="7"/>
      <c r="H49" s="8"/>
      <c r="I49" s="8"/>
      <c r="J49" s="8"/>
      <c r="K49" s="9"/>
      <c r="L49" s="9"/>
      <c r="M49" s="24"/>
    </row>
    <row r="82" ht="9.75">
      <c r="D82" s="31"/>
    </row>
  </sheetData>
  <sheetProtection/>
  <mergeCells count="24">
    <mergeCell ref="A5:M5"/>
    <mergeCell ref="A6:M6"/>
    <mergeCell ref="A11:A13"/>
    <mergeCell ref="B11:B13"/>
    <mergeCell ref="C11:C13"/>
    <mergeCell ref="D11:G11"/>
    <mergeCell ref="H11:H12"/>
    <mergeCell ref="C7:K7"/>
    <mergeCell ref="C8:K8"/>
    <mergeCell ref="C9:K9"/>
    <mergeCell ref="M11:M12"/>
    <mergeCell ref="D12:E12"/>
    <mergeCell ref="F12:G12"/>
    <mergeCell ref="J11:J12"/>
    <mergeCell ref="K11:L11"/>
    <mergeCell ref="G40:M40"/>
    <mergeCell ref="G43:M43"/>
    <mergeCell ref="G44:M44"/>
    <mergeCell ref="G45:M45"/>
    <mergeCell ref="G46:M46"/>
    <mergeCell ref="I11:I12"/>
    <mergeCell ref="A37:M37"/>
    <mergeCell ref="G38:M38"/>
    <mergeCell ref="G39:M39"/>
  </mergeCells>
  <printOptions/>
  <pageMargins left="0.88" right="0" top="0" bottom="0" header="0" footer="0"/>
  <pageSetup horizontalDpi="600" verticalDpi="600" orientation="portrait" paperSize="9"/>
  <headerFooter alignWithMargins="0">
    <oddFooter>&amp;CTrang 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M59"/>
  <sheetViews>
    <sheetView zoomScale="120" zoomScaleNormal="120" workbookViewId="0" topLeftCell="A1">
      <selection activeCell="D14" sqref="D14:G52"/>
    </sheetView>
  </sheetViews>
  <sheetFormatPr defaultColWidth="8.875" defaultRowHeight="12.75"/>
  <cols>
    <col min="1" max="1" width="5.50390625" style="0" customWidth="1"/>
    <col min="2" max="2" width="16.00390625" style="0" customWidth="1"/>
    <col min="3" max="3" width="20.375" style="0" customWidth="1"/>
    <col min="4" max="4" width="5.625" style="0" customWidth="1"/>
    <col min="5" max="5" width="6.50390625" style="1" customWidth="1"/>
    <col min="6" max="6" width="5.625" style="0" customWidth="1"/>
    <col min="7" max="7" width="7.375" style="1" customWidth="1"/>
    <col min="8" max="9" width="1.4921875" style="2" hidden="1" customWidth="1"/>
    <col min="10" max="10" width="3.50390625" style="2" hidden="1" customWidth="1"/>
    <col min="11" max="11" width="12.50390625" style="3" customWidth="1"/>
    <col min="12" max="12" width="11.875" style="3" customWidth="1"/>
    <col min="13" max="13" width="10.50390625" style="26" customWidth="1"/>
  </cols>
  <sheetData>
    <row r="1" ht="12.75"/>
    <row r="2" ht="12.75"/>
    <row r="3" ht="12.75"/>
    <row r="4" ht="15.75" customHeight="1"/>
    <row r="5" spans="1:13" ht="20.25" customHeight="1">
      <c r="A5" s="348" t="s">
        <v>670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</row>
    <row r="6" spans="1:13" ht="10.5">
      <c r="A6" s="392" t="s">
        <v>693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</row>
    <row r="7" spans="2:13" ht="9.75">
      <c r="B7" s="27"/>
      <c r="C7" s="373" t="s">
        <v>1001</v>
      </c>
      <c r="D7" s="373"/>
      <c r="E7" s="373"/>
      <c r="F7" s="373"/>
      <c r="G7" s="373"/>
      <c r="H7" s="373"/>
      <c r="I7" s="373"/>
      <c r="J7" s="373"/>
      <c r="K7" s="373"/>
      <c r="L7" s="166"/>
      <c r="M7" s="38"/>
    </row>
    <row r="8" spans="2:13" ht="9.75">
      <c r="B8" s="27"/>
      <c r="C8" s="373" t="s">
        <v>972</v>
      </c>
      <c r="D8" s="373"/>
      <c r="E8" s="373"/>
      <c r="F8" s="373"/>
      <c r="G8" s="373"/>
      <c r="H8" s="373"/>
      <c r="I8" s="373"/>
      <c r="J8" s="373"/>
      <c r="K8" s="373"/>
      <c r="L8" s="166"/>
      <c r="M8" s="38"/>
    </row>
    <row r="9" spans="3:12" ht="9.75">
      <c r="C9" s="373" t="s">
        <v>973</v>
      </c>
      <c r="D9" s="373"/>
      <c r="E9" s="373"/>
      <c r="F9" s="373"/>
      <c r="G9" s="373"/>
      <c r="H9" s="373"/>
      <c r="I9" s="373"/>
      <c r="J9" s="373"/>
      <c r="K9" s="373"/>
      <c r="L9" s="166"/>
    </row>
    <row r="10" spans="11:12" ht="1.5" customHeight="1" thickBot="1">
      <c r="K10" s="37"/>
      <c r="L10" s="37"/>
    </row>
    <row r="11" spans="1:13" s="4" customFormat="1" ht="24.75" customHeight="1" thickTop="1">
      <c r="A11" s="365" t="s">
        <v>643</v>
      </c>
      <c r="B11" s="361" t="s">
        <v>644</v>
      </c>
      <c r="C11" s="352" t="s">
        <v>645</v>
      </c>
      <c r="D11" s="368" t="s">
        <v>0</v>
      </c>
      <c r="E11" s="369"/>
      <c r="F11" s="369"/>
      <c r="G11" s="369"/>
      <c r="H11" s="359" t="s">
        <v>1</v>
      </c>
      <c r="I11" s="359" t="s">
        <v>2</v>
      </c>
      <c r="J11" s="370" t="s">
        <v>3</v>
      </c>
      <c r="K11" s="380" t="s">
        <v>650</v>
      </c>
      <c r="L11" s="381"/>
      <c r="M11" s="355" t="s">
        <v>651</v>
      </c>
    </row>
    <row r="12" spans="1:13" s="4" customFormat="1" ht="12.75" customHeight="1">
      <c r="A12" s="366"/>
      <c r="B12" s="362"/>
      <c r="C12" s="353"/>
      <c r="D12" s="357" t="s">
        <v>4</v>
      </c>
      <c r="E12" s="358"/>
      <c r="F12" s="358" t="s">
        <v>646</v>
      </c>
      <c r="G12" s="358"/>
      <c r="H12" s="360"/>
      <c r="I12" s="360"/>
      <c r="J12" s="371"/>
      <c r="K12" s="286" t="s">
        <v>1006</v>
      </c>
      <c r="L12" s="240" t="s">
        <v>1005</v>
      </c>
      <c r="M12" s="374"/>
    </row>
    <row r="13" spans="1:13" s="5" customFormat="1" ht="9">
      <c r="A13" s="366"/>
      <c r="B13" s="362"/>
      <c r="C13" s="353"/>
      <c r="D13" s="51" t="s">
        <v>642</v>
      </c>
      <c r="E13" s="52" t="s">
        <v>5</v>
      </c>
      <c r="F13" s="53" t="s">
        <v>642</v>
      </c>
      <c r="G13" s="52" t="s">
        <v>5</v>
      </c>
      <c r="H13" s="54" t="s">
        <v>6</v>
      </c>
      <c r="I13" s="54" t="s">
        <v>6</v>
      </c>
      <c r="J13" s="55" t="s">
        <v>6</v>
      </c>
      <c r="K13" s="287" t="s">
        <v>664</v>
      </c>
      <c r="L13" s="241" t="s">
        <v>664</v>
      </c>
      <c r="M13" s="223" t="s">
        <v>652</v>
      </c>
    </row>
    <row r="14" spans="1:13" s="193" customFormat="1" ht="15" customHeight="1">
      <c r="A14" s="184">
        <v>1</v>
      </c>
      <c r="B14" s="185">
        <v>25332501</v>
      </c>
      <c r="C14" s="186" t="s">
        <v>150</v>
      </c>
      <c r="D14" s="267">
        <v>7</v>
      </c>
      <c r="E14" s="261">
        <v>0.37</v>
      </c>
      <c r="F14" s="280">
        <v>7</v>
      </c>
      <c r="G14" s="276">
        <v>0.37</v>
      </c>
      <c r="H14" s="189">
        <v>6196.509966583163</v>
      </c>
      <c r="I14" s="189"/>
      <c r="J14" s="190"/>
      <c r="K14" s="289"/>
      <c r="L14" s="242"/>
      <c r="M14" s="234">
        <v>2000</v>
      </c>
    </row>
    <row r="15" spans="1:13" s="193" customFormat="1" ht="15" customHeight="1">
      <c r="A15" s="184">
        <v>2</v>
      </c>
      <c r="B15" s="185">
        <v>25332502</v>
      </c>
      <c r="C15" s="186" t="s">
        <v>151</v>
      </c>
      <c r="D15" s="267">
        <v>7</v>
      </c>
      <c r="E15" s="261">
        <v>0.42</v>
      </c>
      <c r="F15" s="280">
        <v>7</v>
      </c>
      <c r="G15" s="276">
        <v>0.42</v>
      </c>
      <c r="H15" s="189">
        <v>7295.298496222478</v>
      </c>
      <c r="I15" s="189"/>
      <c r="J15" s="190"/>
      <c r="K15" s="289"/>
      <c r="L15" s="242"/>
      <c r="M15" s="234">
        <v>2000</v>
      </c>
    </row>
    <row r="16" spans="1:13" s="193" customFormat="1" ht="15" customHeight="1">
      <c r="A16" s="184">
        <v>3</v>
      </c>
      <c r="B16" s="185">
        <v>25332503</v>
      </c>
      <c r="C16" s="186" t="s">
        <v>152</v>
      </c>
      <c r="D16" s="267">
        <v>7</v>
      </c>
      <c r="E16" s="261">
        <v>0.45</v>
      </c>
      <c r="F16" s="280">
        <v>7</v>
      </c>
      <c r="G16" s="276">
        <v>0.45</v>
      </c>
      <c r="H16" s="189">
        <v>8015.1409500203445</v>
      </c>
      <c r="I16" s="189"/>
      <c r="J16" s="190"/>
      <c r="K16" s="289"/>
      <c r="L16" s="242"/>
      <c r="M16" s="234">
        <v>2000</v>
      </c>
    </row>
    <row r="17" spans="1:13" s="29" customFormat="1" ht="15" customHeight="1">
      <c r="A17" s="58">
        <v>4</v>
      </c>
      <c r="B17" s="59">
        <v>25332504</v>
      </c>
      <c r="C17" s="60" t="s">
        <v>653</v>
      </c>
      <c r="D17" s="266">
        <v>7</v>
      </c>
      <c r="E17" s="260">
        <v>0.52</v>
      </c>
      <c r="F17" s="281">
        <v>7</v>
      </c>
      <c r="G17" s="275">
        <v>0.52</v>
      </c>
      <c r="H17" s="65">
        <v>9880.145806533395</v>
      </c>
      <c r="I17" s="65"/>
      <c r="J17" s="66"/>
      <c r="K17" s="288">
        <v>19509.57153111475</v>
      </c>
      <c r="L17" s="242">
        <f>K17*1.05</f>
        <v>20485.05010767049</v>
      </c>
      <c r="M17" s="235">
        <v>2000</v>
      </c>
    </row>
    <row r="18" spans="1:13" s="193" customFormat="1" ht="15" customHeight="1">
      <c r="A18" s="184">
        <v>5</v>
      </c>
      <c r="B18" s="185">
        <v>25332505</v>
      </c>
      <c r="C18" s="186" t="s">
        <v>654</v>
      </c>
      <c r="D18" s="267">
        <v>7</v>
      </c>
      <c r="E18" s="261">
        <v>0.6</v>
      </c>
      <c r="F18" s="280">
        <v>7</v>
      </c>
      <c r="G18" s="276">
        <v>0.6</v>
      </c>
      <c r="H18" s="189">
        <v>12277.096164626564</v>
      </c>
      <c r="I18" s="189"/>
      <c r="J18" s="190"/>
      <c r="K18" s="289"/>
      <c r="L18" s="242"/>
      <c r="M18" s="234">
        <v>2000</v>
      </c>
    </row>
    <row r="19" spans="1:13" s="29" customFormat="1" ht="15" customHeight="1">
      <c r="A19" s="58">
        <v>6</v>
      </c>
      <c r="B19" s="59">
        <v>25332506</v>
      </c>
      <c r="C19" s="60" t="s">
        <v>655</v>
      </c>
      <c r="D19" s="266">
        <v>7</v>
      </c>
      <c r="E19" s="260">
        <v>0.67</v>
      </c>
      <c r="F19" s="281">
        <v>7</v>
      </c>
      <c r="G19" s="275">
        <v>0.67</v>
      </c>
      <c r="H19" s="65">
        <v>14600.324533603793</v>
      </c>
      <c r="I19" s="65"/>
      <c r="J19" s="66"/>
      <c r="K19" s="288">
        <v>27658.24114357262</v>
      </c>
      <c r="L19" s="242">
        <f>K19*1.05</f>
        <v>29041.153200751254</v>
      </c>
      <c r="M19" s="235">
        <v>2000</v>
      </c>
    </row>
    <row r="20" spans="1:13" s="193" customFormat="1" ht="15" customHeight="1">
      <c r="A20" s="184">
        <v>7</v>
      </c>
      <c r="B20" s="185">
        <v>25332507</v>
      </c>
      <c r="C20" s="186" t="s">
        <v>656</v>
      </c>
      <c r="D20" s="267">
        <v>7</v>
      </c>
      <c r="E20" s="261">
        <v>0.75</v>
      </c>
      <c r="F20" s="280">
        <v>7</v>
      </c>
      <c r="G20" s="276">
        <v>0.75</v>
      </c>
      <c r="H20" s="189">
        <v>16950.20647320282</v>
      </c>
      <c r="I20" s="189"/>
      <c r="J20" s="190"/>
      <c r="K20" s="289"/>
      <c r="L20" s="242"/>
      <c r="M20" s="234">
        <v>2000</v>
      </c>
    </row>
    <row r="21" spans="1:13" s="193" customFormat="1" ht="15" customHeight="1">
      <c r="A21" s="184">
        <v>8</v>
      </c>
      <c r="B21" s="185">
        <v>25332508</v>
      </c>
      <c r="C21" s="186" t="s">
        <v>657</v>
      </c>
      <c r="D21" s="267">
        <v>7</v>
      </c>
      <c r="E21" s="261">
        <v>0.8</v>
      </c>
      <c r="F21" s="280">
        <v>7</v>
      </c>
      <c r="G21" s="276">
        <v>0.8</v>
      </c>
      <c r="H21" s="189">
        <v>18881.36601870533</v>
      </c>
      <c r="I21" s="189"/>
      <c r="J21" s="190"/>
      <c r="K21" s="289"/>
      <c r="L21" s="242"/>
      <c r="M21" s="234">
        <v>2000</v>
      </c>
    </row>
    <row r="22" spans="1:13" s="29" customFormat="1" ht="15" customHeight="1">
      <c r="A22" s="58">
        <v>9</v>
      </c>
      <c r="B22" s="59">
        <v>25332509</v>
      </c>
      <c r="C22" s="60" t="s">
        <v>153</v>
      </c>
      <c r="D22" s="266">
        <v>7</v>
      </c>
      <c r="E22" s="260">
        <v>0.85</v>
      </c>
      <c r="F22" s="281">
        <v>7</v>
      </c>
      <c r="G22" s="275">
        <v>0.85</v>
      </c>
      <c r="H22" s="65">
        <v>20931.48888060013</v>
      </c>
      <c r="I22" s="65"/>
      <c r="J22" s="66"/>
      <c r="K22" s="288">
        <v>38979.02569283937</v>
      </c>
      <c r="L22" s="242">
        <f>K22*1.05</f>
        <v>40927.97697748134</v>
      </c>
      <c r="M22" s="235">
        <v>2000</v>
      </c>
    </row>
    <row r="23" spans="1:13" s="193" customFormat="1" ht="15" customHeight="1">
      <c r="A23" s="184">
        <v>10</v>
      </c>
      <c r="B23" s="185">
        <v>25332510</v>
      </c>
      <c r="C23" s="186" t="s">
        <v>154</v>
      </c>
      <c r="D23" s="267">
        <v>7</v>
      </c>
      <c r="E23" s="261">
        <v>0.95</v>
      </c>
      <c r="F23" s="280">
        <v>7</v>
      </c>
      <c r="G23" s="276">
        <v>0.95</v>
      </c>
      <c r="H23" s="189">
        <v>25415.15018493804</v>
      </c>
      <c r="I23" s="189"/>
      <c r="J23" s="190"/>
      <c r="K23" s="289"/>
      <c r="L23" s="242"/>
      <c r="M23" s="234">
        <v>2000</v>
      </c>
    </row>
    <row r="24" spans="1:13" s="193" customFormat="1" ht="15" customHeight="1">
      <c r="A24" s="184">
        <v>11</v>
      </c>
      <c r="B24" s="185">
        <v>25332511</v>
      </c>
      <c r="C24" s="186" t="s">
        <v>155</v>
      </c>
      <c r="D24" s="267">
        <v>7</v>
      </c>
      <c r="E24" s="261">
        <v>1</v>
      </c>
      <c r="F24" s="280">
        <v>7</v>
      </c>
      <c r="G24" s="276">
        <v>1</v>
      </c>
      <c r="H24" s="189">
        <v>27807.559947569895</v>
      </c>
      <c r="I24" s="189"/>
      <c r="J24" s="190"/>
      <c r="K24" s="289"/>
      <c r="L24" s="242"/>
      <c r="M24" s="234">
        <v>2000</v>
      </c>
    </row>
    <row r="25" spans="1:13" s="29" customFormat="1" ht="15" customHeight="1">
      <c r="A25" s="58">
        <v>12</v>
      </c>
      <c r="B25" s="59">
        <v>25332512</v>
      </c>
      <c r="C25" s="60" t="s">
        <v>156</v>
      </c>
      <c r="D25" s="266">
        <v>7</v>
      </c>
      <c r="E25" s="260">
        <v>1.05</v>
      </c>
      <c r="F25" s="281">
        <v>7</v>
      </c>
      <c r="G25" s="275">
        <v>1.05</v>
      </c>
      <c r="H25" s="65">
        <v>30326.486455693925</v>
      </c>
      <c r="I25" s="65"/>
      <c r="J25" s="66"/>
      <c r="K25" s="288">
        <v>54566.32760958441</v>
      </c>
      <c r="L25" s="242">
        <f>K25*1.05</f>
        <v>57294.64399006363</v>
      </c>
      <c r="M25" s="235">
        <v>2000</v>
      </c>
    </row>
    <row r="26" spans="1:13" s="193" customFormat="1" ht="15" customHeight="1">
      <c r="A26" s="184">
        <v>13</v>
      </c>
      <c r="B26" s="185">
        <v>25332513</v>
      </c>
      <c r="C26" s="186" t="s">
        <v>157</v>
      </c>
      <c r="D26" s="267">
        <v>7</v>
      </c>
      <c r="E26" s="261">
        <v>1.13</v>
      </c>
      <c r="F26" s="280">
        <v>7</v>
      </c>
      <c r="G26" s="276">
        <v>1.13</v>
      </c>
      <c r="H26" s="189">
        <v>34653.49026570915</v>
      </c>
      <c r="I26" s="189"/>
      <c r="J26" s="190"/>
      <c r="K26" s="289"/>
      <c r="L26" s="242"/>
      <c r="M26" s="234">
        <v>2000</v>
      </c>
    </row>
    <row r="27" spans="1:13" s="193" customFormat="1" ht="15" customHeight="1">
      <c r="A27" s="184">
        <v>14</v>
      </c>
      <c r="B27" s="185">
        <v>25332514</v>
      </c>
      <c r="C27" s="186" t="s">
        <v>158</v>
      </c>
      <c r="D27" s="267">
        <v>7</v>
      </c>
      <c r="E27" s="261">
        <v>1.2</v>
      </c>
      <c r="F27" s="280">
        <v>7</v>
      </c>
      <c r="G27" s="276">
        <v>1.2</v>
      </c>
      <c r="H27" s="189">
        <v>38621.885525749705</v>
      </c>
      <c r="I27" s="189"/>
      <c r="J27" s="190"/>
      <c r="K27" s="289"/>
      <c r="L27" s="242"/>
      <c r="M27" s="234">
        <v>2000</v>
      </c>
    </row>
    <row r="28" spans="1:13" s="29" customFormat="1" ht="15" customHeight="1">
      <c r="A28" s="58">
        <v>15</v>
      </c>
      <c r="B28" s="59">
        <v>25332548</v>
      </c>
      <c r="C28" s="60" t="s">
        <v>159</v>
      </c>
      <c r="D28" s="266">
        <v>7</v>
      </c>
      <c r="E28" s="260" t="s">
        <v>1007</v>
      </c>
      <c r="F28" s="281">
        <v>7</v>
      </c>
      <c r="G28" s="275" t="s">
        <v>1007</v>
      </c>
      <c r="H28" s="65">
        <v>47836.55674079592</v>
      </c>
      <c r="I28" s="65"/>
      <c r="J28" s="66"/>
      <c r="K28" s="288">
        <v>82603.96848313713</v>
      </c>
      <c r="L28" s="242">
        <f>K28*1.05</f>
        <v>86734.16690729398</v>
      </c>
      <c r="M28" s="235">
        <v>2000</v>
      </c>
    </row>
    <row r="29" spans="1:13" s="193" customFormat="1" ht="15" customHeight="1">
      <c r="A29" s="184">
        <v>16</v>
      </c>
      <c r="B29" s="185">
        <v>25332549</v>
      </c>
      <c r="C29" s="186" t="s">
        <v>160</v>
      </c>
      <c r="D29" s="267">
        <v>7</v>
      </c>
      <c r="E29" s="260" t="s">
        <v>1007</v>
      </c>
      <c r="F29" s="280">
        <v>7</v>
      </c>
      <c r="G29" s="276" t="s">
        <v>1007</v>
      </c>
      <c r="H29" s="189">
        <v>51240.1068206746</v>
      </c>
      <c r="I29" s="189"/>
      <c r="J29" s="190"/>
      <c r="K29" s="289"/>
      <c r="L29" s="242"/>
      <c r="M29" s="234">
        <v>2000</v>
      </c>
    </row>
    <row r="30" spans="1:13" s="193" customFormat="1" ht="15" customHeight="1">
      <c r="A30" s="184">
        <v>17</v>
      </c>
      <c r="B30" s="185">
        <v>25332550</v>
      </c>
      <c r="C30" s="186" t="s">
        <v>161</v>
      </c>
      <c r="D30" s="267">
        <v>7</v>
      </c>
      <c r="E30" s="260" t="s">
        <v>1007</v>
      </c>
      <c r="F30" s="280">
        <v>7</v>
      </c>
      <c r="G30" s="276" t="s">
        <v>1007</v>
      </c>
      <c r="H30" s="189">
        <v>65685.63999077745</v>
      </c>
      <c r="I30" s="189"/>
      <c r="J30" s="190"/>
      <c r="K30" s="289"/>
      <c r="L30" s="242"/>
      <c r="M30" s="234">
        <v>2000</v>
      </c>
    </row>
    <row r="31" spans="1:13" s="29" customFormat="1" ht="15" customHeight="1">
      <c r="A31" s="58">
        <v>18</v>
      </c>
      <c r="B31" s="59">
        <v>25332551</v>
      </c>
      <c r="C31" s="60" t="s">
        <v>162</v>
      </c>
      <c r="D31" s="266">
        <v>7</v>
      </c>
      <c r="E31" s="260" t="s">
        <v>1007</v>
      </c>
      <c r="F31" s="281">
        <v>7</v>
      </c>
      <c r="G31" s="275" t="s">
        <v>1007</v>
      </c>
      <c r="H31" s="65">
        <v>70612.87125102342</v>
      </c>
      <c r="I31" s="65"/>
      <c r="J31" s="66"/>
      <c r="K31" s="288">
        <v>124826.30763758242</v>
      </c>
      <c r="L31" s="242">
        <f>K31*1.05</f>
        <v>131067.62301946155</v>
      </c>
      <c r="M31" s="235">
        <v>2000</v>
      </c>
    </row>
    <row r="32" spans="1:13" s="193" customFormat="1" ht="15" customHeight="1">
      <c r="A32" s="184">
        <v>19</v>
      </c>
      <c r="B32" s="185">
        <v>25332552</v>
      </c>
      <c r="C32" s="186" t="s">
        <v>163</v>
      </c>
      <c r="D32" s="267">
        <v>7</v>
      </c>
      <c r="E32" s="260" t="s">
        <v>1007</v>
      </c>
      <c r="F32" s="280">
        <v>7</v>
      </c>
      <c r="G32" s="276" t="s">
        <v>1007</v>
      </c>
      <c r="H32" s="189">
        <v>96659.60642547454</v>
      </c>
      <c r="I32" s="189"/>
      <c r="J32" s="190"/>
      <c r="K32" s="289"/>
      <c r="L32" s="242"/>
      <c r="M32" s="234">
        <v>2000</v>
      </c>
    </row>
    <row r="33" spans="1:13" s="29" customFormat="1" ht="15" customHeight="1">
      <c r="A33" s="58">
        <v>20</v>
      </c>
      <c r="B33" s="59">
        <v>25332553</v>
      </c>
      <c r="C33" s="60" t="s">
        <v>164</v>
      </c>
      <c r="D33" s="266">
        <v>7</v>
      </c>
      <c r="E33" s="260" t="s">
        <v>1007</v>
      </c>
      <c r="F33" s="281">
        <v>7</v>
      </c>
      <c r="G33" s="275" t="s">
        <v>1007</v>
      </c>
      <c r="H33" s="65">
        <v>109608.91073358161</v>
      </c>
      <c r="I33" s="65"/>
      <c r="J33" s="66"/>
      <c r="K33" s="288">
        <v>192009.03655546013</v>
      </c>
      <c r="L33" s="242">
        <f>K33*1.05</f>
        <v>201609.48838323314</v>
      </c>
      <c r="M33" s="235">
        <v>1000</v>
      </c>
    </row>
    <row r="34" spans="1:13" s="193" customFormat="1" ht="15" customHeight="1">
      <c r="A34" s="184">
        <v>21</v>
      </c>
      <c r="B34" s="185">
        <v>25332554</v>
      </c>
      <c r="C34" s="186" t="s">
        <v>165</v>
      </c>
      <c r="D34" s="267">
        <v>7</v>
      </c>
      <c r="E34" s="260" t="s">
        <v>1007</v>
      </c>
      <c r="F34" s="280">
        <v>7</v>
      </c>
      <c r="G34" s="276" t="s">
        <v>1007</v>
      </c>
      <c r="H34" s="189">
        <v>127165.02780230883</v>
      </c>
      <c r="I34" s="189"/>
      <c r="J34" s="190"/>
      <c r="K34" s="289"/>
      <c r="L34" s="242"/>
      <c r="M34" s="234">
        <v>1000</v>
      </c>
    </row>
    <row r="35" spans="1:13" s="29" customFormat="1" ht="15" customHeight="1">
      <c r="A35" s="58">
        <v>22</v>
      </c>
      <c r="B35" s="59">
        <v>25332555</v>
      </c>
      <c r="C35" s="60" t="s">
        <v>166</v>
      </c>
      <c r="D35" s="266">
        <v>7</v>
      </c>
      <c r="E35" s="260" t="s">
        <v>1007</v>
      </c>
      <c r="F35" s="281">
        <v>7</v>
      </c>
      <c r="G35" s="275" t="s">
        <v>1007</v>
      </c>
      <c r="H35" s="65">
        <v>150247.77931706465</v>
      </c>
      <c r="I35" s="65"/>
      <c r="J35" s="66"/>
      <c r="K35" s="288">
        <v>265301.6538879346</v>
      </c>
      <c r="L35" s="242">
        <f>K35*1.05</f>
        <v>278566.7365823313</v>
      </c>
      <c r="M35" s="235">
        <v>1000</v>
      </c>
    </row>
    <row r="36" spans="1:13" s="193" customFormat="1" ht="15" customHeight="1">
      <c r="A36" s="184">
        <v>23</v>
      </c>
      <c r="B36" s="185">
        <v>25332556</v>
      </c>
      <c r="C36" s="186" t="s">
        <v>167</v>
      </c>
      <c r="D36" s="267">
        <v>7</v>
      </c>
      <c r="E36" s="260" t="s">
        <v>1007</v>
      </c>
      <c r="F36" s="280">
        <v>7</v>
      </c>
      <c r="G36" s="276" t="s">
        <v>1007</v>
      </c>
      <c r="H36" s="189">
        <v>161220.87968775036</v>
      </c>
      <c r="I36" s="189"/>
      <c r="J36" s="190"/>
      <c r="K36" s="289"/>
      <c r="L36" s="242"/>
      <c r="M36" s="234">
        <v>1000</v>
      </c>
    </row>
    <row r="37" spans="1:13" s="29" customFormat="1" ht="15" customHeight="1">
      <c r="A37" s="58">
        <v>24</v>
      </c>
      <c r="B37" s="59">
        <v>25332557</v>
      </c>
      <c r="C37" s="60" t="s">
        <v>168</v>
      </c>
      <c r="D37" s="266">
        <v>19</v>
      </c>
      <c r="E37" s="260" t="s">
        <v>1007</v>
      </c>
      <c r="F37" s="281">
        <v>19</v>
      </c>
      <c r="G37" s="275" t="s">
        <v>1007</v>
      </c>
      <c r="H37" s="65">
        <v>209206.3509610081</v>
      </c>
      <c r="I37" s="65"/>
      <c r="J37" s="66"/>
      <c r="K37" s="288">
        <v>374294.7222958194</v>
      </c>
      <c r="L37" s="242">
        <f>K37*1.05</f>
        <v>393009.4584106104</v>
      </c>
      <c r="M37" s="235">
        <v>1000</v>
      </c>
    </row>
    <row r="38" spans="1:13" s="193" customFormat="1" ht="15" customHeight="1">
      <c r="A38" s="184">
        <v>25</v>
      </c>
      <c r="B38" s="185">
        <v>25332558</v>
      </c>
      <c r="C38" s="186" t="s">
        <v>169</v>
      </c>
      <c r="D38" s="267">
        <v>19</v>
      </c>
      <c r="E38" s="260" t="s">
        <v>1007</v>
      </c>
      <c r="F38" s="280">
        <v>19</v>
      </c>
      <c r="G38" s="276" t="s">
        <v>1007</v>
      </c>
      <c r="H38" s="189">
        <v>252657.31070571105</v>
      </c>
      <c r="I38" s="189"/>
      <c r="J38" s="190"/>
      <c r="K38" s="289"/>
      <c r="L38" s="242"/>
      <c r="M38" s="234">
        <v>1000</v>
      </c>
    </row>
    <row r="39" spans="1:13" s="29" customFormat="1" ht="15" customHeight="1">
      <c r="A39" s="58">
        <v>26</v>
      </c>
      <c r="B39" s="59">
        <v>25332559</v>
      </c>
      <c r="C39" s="60" t="s">
        <v>170</v>
      </c>
      <c r="D39" s="266">
        <v>19</v>
      </c>
      <c r="E39" s="260" t="s">
        <v>1007</v>
      </c>
      <c r="F39" s="281">
        <v>19</v>
      </c>
      <c r="G39" s="275" t="s">
        <v>1007</v>
      </c>
      <c r="H39" s="65">
        <v>282704.2251551377</v>
      </c>
      <c r="I39" s="65"/>
      <c r="J39" s="66"/>
      <c r="K39" s="288">
        <v>514122.86586282676</v>
      </c>
      <c r="L39" s="242">
        <f>K39*1.05</f>
        <v>539829.0091559681</v>
      </c>
      <c r="M39" s="235">
        <v>1000</v>
      </c>
    </row>
    <row r="40" spans="1:13" s="193" customFormat="1" ht="15" customHeight="1">
      <c r="A40" s="184">
        <v>27</v>
      </c>
      <c r="B40" s="185">
        <v>25332560</v>
      </c>
      <c r="C40" s="186" t="s">
        <v>171</v>
      </c>
      <c r="D40" s="267">
        <v>19</v>
      </c>
      <c r="E40" s="260" t="s">
        <v>1007</v>
      </c>
      <c r="F40" s="280">
        <v>19</v>
      </c>
      <c r="G40" s="276" t="s">
        <v>1007</v>
      </c>
      <c r="H40" s="189">
        <v>314717.8191257837</v>
      </c>
      <c r="I40" s="189"/>
      <c r="J40" s="190"/>
      <c r="K40" s="289"/>
      <c r="L40" s="242"/>
      <c r="M40" s="234">
        <v>1000</v>
      </c>
    </row>
    <row r="41" spans="1:13" s="193" customFormat="1" ht="15" customHeight="1">
      <c r="A41" s="184">
        <v>28</v>
      </c>
      <c r="B41" s="185">
        <v>25332561</v>
      </c>
      <c r="C41" s="186" t="s">
        <v>172</v>
      </c>
      <c r="D41" s="267">
        <v>19</v>
      </c>
      <c r="E41" s="260" t="s">
        <v>1007</v>
      </c>
      <c r="F41" s="280">
        <v>19</v>
      </c>
      <c r="G41" s="276" t="s">
        <v>1007</v>
      </c>
      <c r="H41" s="189">
        <v>329016.77667537564</v>
      </c>
      <c r="I41" s="189"/>
      <c r="J41" s="190"/>
      <c r="K41" s="289"/>
      <c r="L41" s="242"/>
      <c r="M41" s="234">
        <v>1000</v>
      </c>
    </row>
    <row r="42" spans="1:13" s="29" customFormat="1" ht="15" customHeight="1">
      <c r="A42" s="58">
        <v>29</v>
      </c>
      <c r="B42" s="59">
        <v>25332562</v>
      </c>
      <c r="C42" s="60" t="s">
        <v>173</v>
      </c>
      <c r="D42" s="266">
        <v>19</v>
      </c>
      <c r="E42" s="260" t="s">
        <v>1007</v>
      </c>
      <c r="F42" s="281">
        <v>19</v>
      </c>
      <c r="G42" s="275" t="s">
        <v>1007</v>
      </c>
      <c r="H42" s="65">
        <v>389946.2338875461</v>
      </c>
      <c r="I42" s="65"/>
      <c r="J42" s="66"/>
      <c r="K42" s="288">
        <v>713074.0932098251</v>
      </c>
      <c r="L42" s="242">
        <f>K42*1.05</f>
        <v>748727.7978703164</v>
      </c>
      <c r="M42" s="235">
        <v>1000</v>
      </c>
    </row>
    <row r="43" spans="1:13" s="193" customFormat="1" ht="15" customHeight="1">
      <c r="A43" s="184">
        <v>30</v>
      </c>
      <c r="B43" s="185">
        <v>25332563</v>
      </c>
      <c r="C43" s="186" t="s">
        <v>174</v>
      </c>
      <c r="D43" s="267">
        <v>19</v>
      </c>
      <c r="E43" s="260" t="s">
        <v>1007</v>
      </c>
      <c r="F43" s="280">
        <v>19</v>
      </c>
      <c r="G43" s="276" t="s">
        <v>1007</v>
      </c>
      <c r="H43" s="189">
        <v>418162.82253818825</v>
      </c>
      <c r="I43" s="189"/>
      <c r="J43" s="190"/>
      <c r="K43" s="289"/>
      <c r="L43" s="242"/>
      <c r="M43" s="234">
        <v>1000</v>
      </c>
    </row>
    <row r="44" spans="1:13" s="29" customFormat="1" ht="15" customHeight="1">
      <c r="A44" s="58">
        <v>31</v>
      </c>
      <c r="B44" s="59">
        <v>25332564</v>
      </c>
      <c r="C44" s="60" t="s">
        <v>175</v>
      </c>
      <c r="D44" s="266">
        <v>37</v>
      </c>
      <c r="E44" s="260" t="s">
        <v>1007</v>
      </c>
      <c r="F44" s="281">
        <v>37</v>
      </c>
      <c r="G44" s="275" t="s">
        <v>1007</v>
      </c>
      <c r="H44" s="65">
        <v>486386.59064970986</v>
      </c>
      <c r="I44" s="65"/>
      <c r="J44" s="66"/>
      <c r="K44" s="288">
        <v>891179.0566116952</v>
      </c>
      <c r="L44" s="242">
        <f>K44*1.05</f>
        <v>935738.00944228</v>
      </c>
      <c r="M44" s="235">
        <v>1000</v>
      </c>
    </row>
    <row r="45" spans="1:13" s="193" customFormat="1" ht="15" customHeight="1">
      <c r="A45" s="184">
        <v>32</v>
      </c>
      <c r="B45" s="185">
        <v>25332565</v>
      </c>
      <c r="C45" s="186" t="s">
        <v>176</v>
      </c>
      <c r="D45" s="267">
        <v>37</v>
      </c>
      <c r="E45" s="260" t="s">
        <v>1007</v>
      </c>
      <c r="F45" s="280">
        <v>37</v>
      </c>
      <c r="G45" s="276" t="s">
        <v>1007</v>
      </c>
      <c r="H45" s="189">
        <v>511526.9565985708</v>
      </c>
      <c r="I45" s="189"/>
      <c r="J45" s="190"/>
      <c r="K45" s="289"/>
      <c r="L45" s="242"/>
      <c r="M45" s="234">
        <v>500</v>
      </c>
    </row>
    <row r="46" spans="1:13" s="29" customFormat="1" ht="15" customHeight="1">
      <c r="A46" s="58">
        <v>33</v>
      </c>
      <c r="B46" s="59">
        <v>25332566</v>
      </c>
      <c r="C46" s="60" t="s">
        <v>177</v>
      </c>
      <c r="D46" s="266">
        <v>37</v>
      </c>
      <c r="E46" s="260" t="s">
        <v>1007</v>
      </c>
      <c r="F46" s="281">
        <v>37</v>
      </c>
      <c r="G46" s="275" t="s">
        <v>1007</v>
      </c>
      <c r="H46" s="65">
        <v>609503.7491518321</v>
      </c>
      <c r="I46" s="65"/>
      <c r="J46" s="66"/>
      <c r="K46" s="288">
        <v>1110110.7584068966</v>
      </c>
      <c r="L46" s="242">
        <f>K46*1.05</f>
        <v>1165616.2963272415</v>
      </c>
      <c r="M46" s="235">
        <v>500</v>
      </c>
    </row>
    <row r="47" spans="1:13" s="29" customFormat="1" ht="15" customHeight="1">
      <c r="A47" s="58">
        <v>34</v>
      </c>
      <c r="B47" s="59">
        <v>25332567</v>
      </c>
      <c r="C47" s="60" t="s">
        <v>178</v>
      </c>
      <c r="D47" s="266">
        <v>37</v>
      </c>
      <c r="E47" s="260" t="s">
        <v>1007</v>
      </c>
      <c r="F47" s="281">
        <v>37</v>
      </c>
      <c r="G47" s="275" t="s">
        <v>1007</v>
      </c>
      <c r="H47" s="65">
        <v>757065.2347481545</v>
      </c>
      <c r="I47" s="65"/>
      <c r="J47" s="66"/>
      <c r="K47" s="288">
        <v>1388631.672936572</v>
      </c>
      <c r="L47" s="242">
        <f>K47*1.05</f>
        <v>1458063.2565834008</v>
      </c>
      <c r="M47" s="235">
        <v>500</v>
      </c>
    </row>
    <row r="48" spans="1:13" s="193" customFormat="1" ht="15" customHeight="1">
      <c r="A48" s="184">
        <v>35</v>
      </c>
      <c r="B48" s="185">
        <v>25332568</v>
      </c>
      <c r="C48" s="186" t="s">
        <v>179</v>
      </c>
      <c r="D48" s="267">
        <v>37</v>
      </c>
      <c r="E48" s="260" t="s">
        <v>1007</v>
      </c>
      <c r="F48" s="280">
        <v>37</v>
      </c>
      <c r="G48" s="276" t="s">
        <v>1007</v>
      </c>
      <c r="H48" s="189">
        <v>813633.5897879875</v>
      </c>
      <c r="I48" s="189"/>
      <c r="J48" s="190"/>
      <c r="K48" s="289"/>
      <c r="L48" s="242"/>
      <c r="M48" s="234">
        <v>250</v>
      </c>
    </row>
    <row r="49" spans="1:13" s="29" customFormat="1" ht="15" customHeight="1">
      <c r="A49" s="58">
        <v>36</v>
      </c>
      <c r="B49" s="59">
        <v>25332569</v>
      </c>
      <c r="C49" s="60" t="s">
        <v>180</v>
      </c>
      <c r="D49" s="266">
        <v>37</v>
      </c>
      <c r="E49" s="260" t="s">
        <v>1007</v>
      </c>
      <c r="F49" s="281">
        <v>37</v>
      </c>
      <c r="G49" s="275" t="s">
        <v>1007</v>
      </c>
      <c r="H49" s="65">
        <v>966824.5824874733</v>
      </c>
      <c r="I49" s="65"/>
      <c r="J49" s="66"/>
      <c r="K49" s="288">
        <v>1780878.0109134552</v>
      </c>
      <c r="L49" s="242">
        <f>K49*1.05</f>
        <v>1869921.911459128</v>
      </c>
      <c r="M49" s="235">
        <v>250</v>
      </c>
    </row>
    <row r="50" spans="1:13" s="193" customFormat="1" ht="15" customHeight="1">
      <c r="A50" s="184">
        <v>37</v>
      </c>
      <c r="B50" s="185">
        <v>25332570</v>
      </c>
      <c r="C50" s="186" t="s">
        <v>181</v>
      </c>
      <c r="D50" s="267">
        <v>37</v>
      </c>
      <c r="E50" s="260" t="s">
        <v>1007</v>
      </c>
      <c r="F50" s="280">
        <v>37</v>
      </c>
      <c r="G50" s="276" t="s">
        <v>1007</v>
      </c>
      <c r="H50" s="189">
        <v>1009696.0944469436</v>
      </c>
      <c r="I50" s="189"/>
      <c r="J50" s="190"/>
      <c r="K50" s="289"/>
      <c r="L50" s="242"/>
      <c r="M50" s="234">
        <v>250</v>
      </c>
    </row>
    <row r="51" spans="1:13" s="29" customFormat="1" ht="15" customHeight="1">
      <c r="A51" s="58">
        <v>38</v>
      </c>
      <c r="B51" s="59">
        <v>25332571</v>
      </c>
      <c r="C51" s="60" t="s">
        <v>182</v>
      </c>
      <c r="D51" s="266">
        <v>37</v>
      </c>
      <c r="E51" s="260" t="s">
        <v>1007</v>
      </c>
      <c r="F51" s="281">
        <v>37</v>
      </c>
      <c r="G51" s="275" t="s">
        <v>1007</v>
      </c>
      <c r="H51" s="65">
        <v>1188208.6483703793</v>
      </c>
      <c r="I51" s="65"/>
      <c r="J51" s="66"/>
      <c r="K51" s="288">
        <v>2228870.3603100213</v>
      </c>
      <c r="L51" s="242">
        <f>K51*1.05</f>
        <v>2340313.8783255224</v>
      </c>
      <c r="M51" s="235">
        <v>250</v>
      </c>
    </row>
    <row r="52" spans="1:13" s="29" customFormat="1" ht="15" customHeight="1" thickBot="1">
      <c r="A52" s="69">
        <v>39</v>
      </c>
      <c r="B52" s="70">
        <v>25332572</v>
      </c>
      <c r="C52" s="71" t="s">
        <v>183</v>
      </c>
      <c r="D52" s="264">
        <v>37</v>
      </c>
      <c r="E52" s="265" t="s">
        <v>1007</v>
      </c>
      <c r="F52" s="305">
        <v>37</v>
      </c>
      <c r="G52" s="277" t="s">
        <v>1007</v>
      </c>
      <c r="H52" s="76">
        <v>1598363.706530472</v>
      </c>
      <c r="I52" s="76"/>
      <c r="J52" s="77"/>
      <c r="K52" s="296">
        <v>2929025.154521817</v>
      </c>
      <c r="L52" s="243">
        <f>K52*1.05</f>
        <v>3075476.412247908</v>
      </c>
      <c r="M52" s="247">
        <v>250</v>
      </c>
    </row>
    <row r="53" spans="1:13" s="6" customFormat="1" ht="17.25" customHeight="1" thickTop="1">
      <c r="A53" s="349" t="s">
        <v>1012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</row>
    <row r="54" spans="2:13" s="10" customFormat="1" ht="17.25" customHeight="1">
      <c r="B54" s="36" t="s">
        <v>669</v>
      </c>
      <c r="D54" s="11"/>
      <c r="E54" s="11"/>
      <c r="F54" s="11"/>
      <c r="G54" s="372" t="str">
        <f>'C ban'!$G$57:$M$57</f>
        <v>CADI-SUN, ngµy 01 th¸ng 07 n¨m 2015</v>
      </c>
      <c r="H54" s="372"/>
      <c r="I54" s="372"/>
      <c r="J54" s="372"/>
      <c r="K54" s="372"/>
      <c r="L54" s="372"/>
      <c r="M54" s="372"/>
    </row>
    <row r="55" spans="1:13" s="10" customFormat="1" ht="17.25" customHeight="1">
      <c r="A55" s="32" t="s">
        <v>668</v>
      </c>
      <c r="B55" s="33"/>
      <c r="D55" s="11"/>
      <c r="E55" s="11"/>
      <c r="F55" s="11"/>
      <c r="G55" s="367" t="s">
        <v>667</v>
      </c>
      <c r="H55" s="367"/>
      <c r="I55" s="367"/>
      <c r="J55" s="367"/>
      <c r="K55" s="367"/>
      <c r="L55" s="367"/>
      <c r="M55" s="367"/>
    </row>
    <row r="56" spans="1:13" s="10" customFormat="1" ht="11.25" customHeight="1">
      <c r="A56" s="13" t="s">
        <v>647</v>
      </c>
      <c r="B56" s="13"/>
      <c r="C56" s="12"/>
      <c r="D56" s="12"/>
      <c r="E56" s="14"/>
      <c r="F56" s="15"/>
      <c r="G56" s="364"/>
      <c r="H56" s="364"/>
      <c r="I56" s="364"/>
      <c r="J56" s="364"/>
      <c r="K56" s="364"/>
      <c r="L56" s="364"/>
      <c r="M56" s="364"/>
    </row>
    <row r="57" spans="1:13" s="4" customFormat="1" ht="11.25" customHeight="1">
      <c r="A57" s="13" t="s">
        <v>648</v>
      </c>
      <c r="B57" s="13"/>
      <c r="C57" s="18"/>
      <c r="D57" s="19"/>
      <c r="E57" s="19"/>
      <c r="F57" s="19"/>
      <c r="G57" s="20"/>
      <c r="H57" s="20"/>
      <c r="I57" s="20"/>
      <c r="J57" s="16"/>
      <c r="K57" s="21"/>
      <c r="L57" s="21"/>
      <c r="M57" s="25"/>
    </row>
    <row r="58" spans="1:13" s="10" customFormat="1" ht="11.25" customHeight="1">
      <c r="A58" s="13" t="s">
        <v>649</v>
      </c>
      <c r="B58" s="13"/>
      <c r="E58" s="23"/>
      <c r="K58" s="17"/>
      <c r="L58" s="17"/>
      <c r="M58" s="149"/>
    </row>
    <row r="59" spans="1:13" ht="17.25" customHeight="1">
      <c r="A59" s="272" t="s">
        <v>1010</v>
      </c>
      <c r="B59" s="13"/>
      <c r="C59" s="13"/>
      <c r="D59" s="13"/>
      <c r="E59" s="13"/>
      <c r="F59" s="13"/>
      <c r="G59" s="363" t="s">
        <v>694</v>
      </c>
      <c r="H59" s="363"/>
      <c r="I59" s="363"/>
      <c r="J59" s="363"/>
      <c r="K59" s="363"/>
      <c r="L59" s="363"/>
      <c r="M59" s="363"/>
    </row>
  </sheetData>
  <sheetProtection/>
  <mergeCells count="21">
    <mergeCell ref="C7:K7"/>
    <mergeCell ref="F12:G12"/>
    <mergeCell ref="C8:K8"/>
    <mergeCell ref="G55:M55"/>
    <mergeCell ref="G59:M59"/>
    <mergeCell ref="G56:M56"/>
    <mergeCell ref="D12:E12"/>
    <mergeCell ref="A53:M53"/>
    <mergeCell ref="A5:M5"/>
    <mergeCell ref="A6:M6"/>
    <mergeCell ref="A11:A13"/>
    <mergeCell ref="B11:B13"/>
    <mergeCell ref="C11:C13"/>
    <mergeCell ref="C9:K9"/>
    <mergeCell ref="I11:I12"/>
    <mergeCell ref="J11:J12"/>
    <mergeCell ref="G54:M54"/>
    <mergeCell ref="M11:M12"/>
    <mergeCell ref="K11:L11"/>
    <mergeCell ref="D11:G11"/>
    <mergeCell ref="H11:H12"/>
  </mergeCells>
  <printOptions/>
  <pageMargins left="0.88" right="0" top="0" bottom="0" header="0" footer="0"/>
  <pageSetup horizontalDpi="600" verticalDpi="600" orientation="portrait" paperSize="9"/>
  <headerFooter alignWithMargins="0">
    <oddFooter>&amp;CTrang 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M66"/>
  <sheetViews>
    <sheetView zoomScale="120" zoomScaleNormal="120" workbookViewId="0" topLeftCell="A1">
      <selection activeCell="G74" sqref="G74"/>
    </sheetView>
  </sheetViews>
  <sheetFormatPr defaultColWidth="8.875" defaultRowHeight="12.75"/>
  <cols>
    <col min="1" max="1" width="3.50390625" style="0" customWidth="1"/>
    <col min="2" max="2" width="13.125" style="0" customWidth="1"/>
    <col min="3" max="3" width="22.375" style="0" customWidth="1"/>
    <col min="4" max="4" width="5.625" style="0" customWidth="1"/>
    <col min="5" max="5" width="7.50390625" style="1" customWidth="1"/>
    <col min="6" max="6" width="5.625" style="0" customWidth="1"/>
    <col min="7" max="7" width="7.875" style="1" customWidth="1"/>
    <col min="8" max="8" width="1.4921875" style="2" hidden="1" customWidth="1"/>
    <col min="9" max="9" width="1.875" style="2" hidden="1" customWidth="1"/>
    <col min="10" max="10" width="2.125" style="2" hidden="1" customWidth="1"/>
    <col min="11" max="11" width="11.875" style="3" customWidth="1"/>
    <col min="12" max="12" width="11.375" style="3" customWidth="1"/>
    <col min="13" max="13" width="12.125" style="26" customWidth="1"/>
  </cols>
  <sheetData>
    <row r="1" ht="12.75"/>
    <row r="2" ht="12.75"/>
    <row r="3" ht="15" customHeight="1"/>
    <row r="4" spans="1:13" ht="20.25" customHeight="1">
      <c r="A4" s="348" t="s">
        <v>670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spans="1:13" ht="10.5">
      <c r="A5" s="393" t="s">
        <v>688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</row>
    <row r="6" spans="2:13" ht="10.5" customHeight="1">
      <c r="B6" s="27"/>
      <c r="C6" s="373" t="s">
        <v>1001</v>
      </c>
      <c r="D6" s="373"/>
      <c r="E6" s="373"/>
      <c r="F6" s="373"/>
      <c r="G6" s="373"/>
      <c r="H6" s="373"/>
      <c r="I6" s="373"/>
      <c r="J6" s="373"/>
      <c r="K6" s="373"/>
      <c r="L6" s="166"/>
      <c r="M6" s="38"/>
    </row>
    <row r="7" spans="2:13" ht="10.5" customHeight="1">
      <c r="B7" s="27"/>
      <c r="C7" s="373" t="s">
        <v>972</v>
      </c>
      <c r="D7" s="373"/>
      <c r="E7" s="373"/>
      <c r="F7" s="373"/>
      <c r="G7" s="373"/>
      <c r="H7" s="373"/>
      <c r="I7" s="373"/>
      <c r="J7" s="373"/>
      <c r="K7" s="373"/>
      <c r="L7" s="166"/>
      <c r="M7" s="38"/>
    </row>
    <row r="8" spans="3:12" ht="10.5" customHeight="1" thickBot="1">
      <c r="C8" s="373" t="s">
        <v>973</v>
      </c>
      <c r="D8" s="373"/>
      <c r="E8" s="373"/>
      <c r="F8" s="373"/>
      <c r="G8" s="373"/>
      <c r="H8" s="373"/>
      <c r="I8" s="373"/>
      <c r="J8" s="373"/>
      <c r="K8" s="373"/>
      <c r="L8" s="166"/>
    </row>
    <row r="9" ht="0.75" customHeight="1" thickBot="1"/>
    <row r="10" spans="1:13" s="4" customFormat="1" ht="27.75" customHeight="1" thickTop="1">
      <c r="A10" s="365" t="s">
        <v>643</v>
      </c>
      <c r="B10" s="361" t="s">
        <v>644</v>
      </c>
      <c r="C10" s="352" t="s">
        <v>645</v>
      </c>
      <c r="D10" s="368" t="s">
        <v>0</v>
      </c>
      <c r="E10" s="369"/>
      <c r="F10" s="369"/>
      <c r="G10" s="369"/>
      <c r="H10" s="359" t="s">
        <v>1</v>
      </c>
      <c r="I10" s="359" t="s">
        <v>2</v>
      </c>
      <c r="J10" s="370" t="s">
        <v>3</v>
      </c>
      <c r="K10" s="380" t="s">
        <v>650</v>
      </c>
      <c r="L10" s="381"/>
      <c r="M10" s="355" t="s">
        <v>651</v>
      </c>
    </row>
    <row r="11" spans="1:13" s="4" customFormat="1" ht="12.75" customHeight="1">
      <c r="A11" s="366"/>
      <c r="B11" s="362"/>
      <c r="C11" s="353"/>
      <c r="D11" s="357" t="s">
        <v>4</v>
      </c>
      <c r="E11" s="358"/>
      <c r="F11" s="358" t="s">
        <v>646</v>
      </c>
      <c r="G11" s="358"/>
      <c r="H11" s="360"/>
      <c r="I11" s="360"/>
      <c r="J11" s="371"/>
      <c r="K11" s="286" t="s">
        <v>1006</v>
      </c>
      <c r="L11" s="240" t="s">
        <v>1005</v>
      </c>
      <c r="M11" s="374"/>
    </row>
    <row r="12" spans="1:13" s="5" customFormat="1" ht="9">
      <c r="A12" s="366"/>
      <c r="B12" s="362"/>
      <c r="C12" s="353"/>
      <c r="D12" s="51" t="s">
        <v>642</v>
      </c>
      <c r="E12" s="52" t="s">
        <v>5</v>
      </c>
      <c r="F12" s="53" t="s">
        <v>642</v>
      </c>
      <c r="G12" s="52" t="s">
        <v>5</v>
      </c>
      <c r="H12" s="54" t="s">
        <v>6</v>
      </c>
      <c r="I12" s="54" t="s">
        <v>6</v>
      </c>
      <c r="J12" s="55" t="s">
        <v>6</v>
      </c>
      <c r="K12" s="287" t="s">
        <v>664</v>
      </c>
      <c r="L12" s="241" t="s">
        <v>664</v>
      </c>
      <c r="M12" s="223" t="s">
        <v>652</v>
      </c>
    </row>
    <row r="13" spans="1:13" s="28" customFormat="1" ht="12.75" customHeight="1">
      <c r="A13" s="104">
        <v>1</v>
      </c>
      <c r="B13" s="116">
        <v>25362501</v>
      </c>
      <c r="C13" s="117" t="s">
        <v>184</v>
      </c>
      <c r="D13" s="266">
        <v>7</v>
      </c>
      <c r="E13" s="260">
        <v>0.67</v>
      </c>
      <c r="F13" s="312">
        <v>7</v>
      </c>
      <c r="G13" s="260">
        <v>0.52</v>
      </c>
      <c r="H13" s="100"/>
      <c r="I13" s="100"/>
      <c r="J13" s="108"/>
      <c r="K13" s="228">
        <v>32344.816679286338</v>
      </c>
      <c r="L13" s="314">
        <f aca="true" t="shared" si="0" ref="L13:L59">K13*1.05</f>
        <v>33962.05751325066</v>
      </c>
      <c r="M13" s="224">
        <v>2000</v>
      </c>
    </row>
    <row r="14" spans="1:13" s="28" customFormat="1" ht="12.75" customHeight="1">
      <c r="A14" s="104">
        <v>2</v>
      </c>
      <c r="B14" s="116">
        <v>25362502</v>
      </c>
      <c r="C14" s="117" t="s">
        <v>185</v>
      </c>
      <c r="D14" s="266">
        <v>7</v>
      </c>
      <c r="E14" s="260">
        <v>0.85</v>
      </c>
      <c r="F14" s="312">
        <v>7</v>
      </c>
      <c r="G14" s="260">
        <v>0.67</v>
      </c>
      <c r="H14" s="100"/>
      <c r="I14" s="100"/>
      <c r="J14" s="108"/>
      <c r="K14" s="228">
        <v>47744.627231078455</v>
      </c>
      <c r="L14" s="314">
        <f t="shared" si="0"/>
        <v>50131.85859263238</v>
      </c>
      <c r="M14" s="224">
        <v>2000</v>
      </c>
    </row>
    <row r="15" spans="1:13" s="28" customFormat="1" ht="12.75" customHeight="1">
      <c r="A15" s="104">
        <v>3</v>
      </c>
      <c r="B15" s="116">
        <v>25362503</v>
      </c>
      <c r="C15" s="117" t="s">
        <v>186</v>
      </c>
      <c r="D15" s="266">
        <v>7</v>
      </c>
      <c r="E15" s="260">
        <v>1.05</v>
      </c>
      <c r="F15" s="312">
        <v>7</v>
      </c>
      <c r="G15" s="260">
        <v>0.85</v>
      </c>
      <c r="H15" s="100"/>
      <c r="I15" s="100"/>
      <c r="J15" s="108"/>
      <c r="K15" s="228">
        <v>65453.81418876467</v>
      </c>
      <c r="L15" s="314">
        <f t="shared" si="0"/>
        <v>68726.50489820291</v>
      </c>
      <c r="M15" s="224">
        <v>2000</v>
      </c>
    </row>
    <row r="16" spans="1:13" s="206" customFormat="1" ht="12.75" customHeight="1">
      <c r="A16" s="200">
        <v>4</v>
      </c>
      <c r="B16" s="201">
        <v>25362504</v>
      </c>
      <c r="C16" s="202" t="s">
        <v>187</v>
      </c>
      <c r="D16" s="267">
        <v>7</v>
      </c>
      <c r="E16" s="261">
        <v>1.2</v>
      </c>
      <c r="F16" s="313">
        <v>7</v>
      </c>
      <c r="G16" s="261">
        <v>1.05</v>
      </c>
      <c r="H16" s="203"/>
      <c r="I16" s="203"/>
      <c r="J16" s="204"/>
      <c r="K16" s="229"/>
      <c r="L16" s="314"/>
      <c r="M16" s="225">
        <v>1000</v>
      </c>
    </row>
    <row r="17" spans="1:13" s="28" customFormat="1" ht="12.75" customHeight="1">
      <c r="A17" s="104">
        <v>5</v>
      </c>
      <c r="B17" s="116">
        <v>25362548</v>
      </c>
      <c r="C17" s="117" t="s">
        <v>870</v>
      </c>
      <c r="D17" s="266">
        <v>7</v>
      </c>
      <c r="E17" s="260" t="s">
        <v>1007</v>
      </c>
      <c r="F17" s="312">
        <v>7</v>
      </c>
      <c r="G17" s="260">
        <v>1.05</v>
      </c>
      <c r="H17" s="100"/>
      <c r="I17" s="100"/>
      <c r="J17" s="108"/>
      <c r="K17" s="228">
        <v>98889.95022212928</v>
      </c>
      <c r="L17" s="314">
        <f t="shared" si="0"/>
        <v>103834.44773323575</v>
      </c>
      <c r="M17" s="224">
        <v>1000</v>
      </c>
    </row>
    <row r="18" spans="1:13" s="206" customFormat="1" ht="12.75" customHeight="1">
      <c r="A18" s="200">
        <v>7</v>
      </c>
      <c r="B18" s="201">
        <v>25362549</v>
      </c>
      <c r="C18" s="202" t="s">
        <v>188</v>
      </c>
      <c r="D18" s="267">
        <v>7</v>
      </c>
      <c r="E18" s="260" t="s">
        <v>1007</v>
      </c>
      <c r="F18" s="313">
        <v>7</v>
      </c>
      <c r="G18" s="260">
        <v>1.2</v>
      </c>
      <c r="H18" s="203"/>
      <c r="I18" s="203"/>
      <c r="J18" s="204"/>
      <c r="K18" s="229"/>
      <c r="L18" s="314"/>
      <c r="M18" s="225">
        <v>1000</v>
      </c>
    </row>
    <row r="19" spans="1:13" s="206" customFormat="1" ht="12.75" customHeight="1">
      <c r="A19" s="200">
        <v>8</v>
      </c>
      <c r="B19" s="201">
        <v>25362550</v>
      </c>
      <c r="C19" s="202" t="s">
        <v>189</v>
      </c>
      <c r="D19" s="267">
        <v>7</v>
      </c>
      <c r="E19" s="260" t="s">
        <v>1007</v>
      </c>
      <c r="F19" s="313">
        <v>7</v>
      </c>
      <c r="G19" s="260" t="s">
        <v>1007</v>
      </c>
      <c r="H19" s="203"/>
      <c r="I19" s="203"/>
      <c r="J19" s="204"/>
      <c r="K19" s="229"/>
      <c r="L19" s="314"/>
      <c r="M19" s="225">
        <v>1000</v>
      </c>
    </row>
    <row r="20" spans="1:13" s="206" customFormat="1" ht="12.75" customHeight="1">
      <c r="A20" s="200">
        <v>9</v>
      </c>
      <c r="B20" s="201">
        <v>25362551</v>
      </c>
      <c r="C20" s="202" t="s">
        <v>190</v>
      </c>
      <c r="D20" s="267">
        <v>7</v>
      </c>
      <c r="E20" s="260" t="s">
        <v>1007</v>
      </c>
      <c r="F20" s="313">
        <v>7</v>
      </c>
      <c r="G20" s="260">
        <v>1.2</v>
      </c>
      <c r="H20" s="203"/>
      <c r="I20" s="203"/>
      <c r="J20" s="204"/>
      <c r="K20" s="229"/>
      <c r="L20" s="314"/>
      <c r="M20" s="225">
        <v>1000</v>
      </c>
    </row>
    <row r="21" spans="1:13" s="28" customFormat="1" ht="12.75" customHeight="1">
      <c r="A21" s="104">
        <v>10</v>
      </c>
      <c r="B21" s="116">
        <v>25362552</v>
      </c>
      <c r="C21" s="117" t="s">
        <v>191</v>
      </c>
      <c r="D21" s="266">
        <v>7</v>
      </c>
      <c r="E21" s="260" t="s">
        <v>1007</v>
      </c>
      <c r="F21" s="312">
        <v>7</v>
      </c>
      <c r="G21" s="260" t="s">
        <v>1007</v>
      </c>
      <c r="H21" s="100"/>
      <c r="I21" s="100"/>
      <c r="J21" s="108"/>
      <c r="K21" s="228">
        <v>149878.07569132122</v>
      </c>
      <c r="L21" s="314">
        <f t="shared" si="0"/>
        <v>157371.9794758873</v>
      </c>
      <c r="M21" s="224">
        <v>1000</v>
      </c>
    </row>
    <row r="22" spans="1:13" s="206" customFormat="1" ht="12.75" customHeight="1">
      <c r="A22" s="200">
        <v>11</v>
      </c>
      <c r="B22" s="201">
        <v>25362553</v>
      </c>
      <c r="C22" s="202" t="s">
        <v>192</v>
      </c>
      <c r="D22" s="267">
        <v>7</v>
      </c>
      <c r="E22" s="260" t="s">
        <v>1007</v>
      </c>
      <c r="F22" s="313">
        <v>7</v>
      </c>
      <c r="G22" s="260" t="s">
        <v>1007</v>
      </c>
      <c r="H22" s="203"/>
      <c r="I22" s="203"/>
      <c r="J22" s="204"/>
      <c r="K22" s="229"/>
      <c r="L22" s="314"/>
      <c r="M22" s="225">
        <v>1000</v>
      </c>
    </row>
    <row r="23" spans="1:13" s="206" customFormat="1" ht="12.75" customHeight="1">
      <c r="A23" s="200">
        <v>12</v>
      </c>
      <c r="B23" s="201">
        <v>25362554</v>
      </c>
      <c r="C23" s="202" t="s">
        <v>193</v>
      </c>
      <c r="D23" s="267">
        <v>7</v>
      </c>
      <c r="E23" s="260" t="s">
        <v>1007</v>
      </c>
      <c r="F23" s="313">
        <v>7</v>
      </c>
      <c r="G23" s="260" t="s">
        <v>1007</v>
      </c>
      <c r="H23" s="203"/>
      <c r="I23" s="203"/>
      <c r="J23" s="204"/>
      <c r="K23" s="229"/>
      <c r="L23" s="314"/>
      <c r="M23" s="225">
        <v>1000</v>
      </c>
    </row>
    <row r="24" spans="1:13" s="28" customFormat="1" ht="12.75" customHeight="1">
      <c r="A24" s="104">
        <v>13</v>
      </c>
      <c r="B24" s="116">
        <v>25362555</v>
      </c>
      <c r="C24" s="117" t="s">
        <v>194</v>
      </c>
      <c r="D24" s="266">
        <v>7</v>
      </c>
      <c r="E24" s="260" t="s">
        <v>1007</v>
      </c>
      <c r="F24" s="312">
        <v>7</v>
      </c>
      <c r="G24" s="260" t="s">
        <v>1007</v>
      </c>
      <c r="H24" s="100"/>
      <c r="I24" s="100"/>
      <c r="J24" s="108"/>
      <c r="K24" s="228">
        <v>230518.84402897762</v>
      </c>
      <c r="L24" s="314">
        <f t="shared" si="0"/>
        <v>242044.7862304265</v>
      </c>
      <c r="M24" s="224">
        <v>1000</v>
      </c>
    </row>
    <row r="25" spans="1:13" s="206" customFormat="1" ht="12.75" customHeight="1">
      <c r="A25" s="200">
        <v>14</v>
      </c>
      <c r="B25" s="201">
        <v>25362556</v>
      </c>
      <c r="C25" s="202" t="s">
        <v>195</v>
      </c>
      <c r="D25" s="267">
        <v>7</v>
      </c>
      <c r="E25" s="260" t="s">
        <v>1007</v>
      </c>
      <c r="F25" s="313">
        <v>7</v>
      </c>
      <c r="G25" s="260" t="s">
        <v>1007</v>
      </c>
      <c r="H25" s="203"/>
      <c r="I25" s="203"/>
      <c r="J25" s="204"/>
      <c r="K25" s="229"/>
      <c r="L25" s="314"/>
      <c r="M25" s="225">
        <v>1000</v>
      </c>
    </row>
    <row r="26" spans="1:13" s="28" customFormat="1" ht="12.75" customHeight="1">
      <c r="A26" s="104">
        <v>15</v>
      </c>
      <c r="B26" s="116">
        <v>25362557</v>
      </c>
      <c r="C26" s="117" t="s">
        <v>196</v>
      </c>
      <c r="D26" s="266">
        <v>7</v>
      </c>
      <c r="E26" s="260" t="s">
        <v>1007</v>
      </c>
      <c r="F26" s="312">
        <v>7</v>
      </c>
      <c r="G26" s="260" t="s">
        <v>1007</v>
      </c>
      <c r="H26" s="100"/>
      <c r="I26" s="100"/>
      <c r="J26" s="108"/>
      <c r="K26" s="228">
        <v>303338.509507923</v>
      </c>
      <c r="L26" s="314">
        <f t="shared" si="0"/>
        <v>318505.43498331914</v>
      </c>
      <c r="M26" s="224">
        <v>1000</v>
      </c>
    </row>
    <row r="27" spans="1:13" s="28" customFormat="1" ht="12.75" customHeight="1">
      <c r="A27" s="104">
        <v>16</v>
      </c>
      <c r="B27" s="116">
        <v>25362558</v>
      </c>
      <c r="C27" s="117" t="s">
        <v>197</v>
      </c>
      <c r="D27" s="266">
        <v>7</v>
      </c>
      <c r="E27" s="260" t="s">
        <v>1007</v>
      </c>
      <c r="F27" s="312">
        <v>7</v>
      </c>
      <c r="G27" s="260" t="s">
        <v>1007</v>
      </c>
      <c r="H27" s="100"/>
      <c r="I27" s="100"/>
      <c r="J27" s="108"/>
      <c r="K27" s="228">
        <v>326211.2994307968</v>
      </c>
      <c r="L27" s="314">
        <f t="shared" si="0"/>
        <v>342521.86440233665</v>
      </c>
      <c r="M27" s="224">
        <v>1000</v>
      </c>
    </row>
    <row r="28" spans="1:13" s="206" customFormat="1" ht="12.75" customHeight="1">
      <c r="A28" s="200">
        <v>17</v>
      </c>
      <c r="B28" s="201">
        <v>25362559</v>
      </c>
      <c r="C28" s="202" t="s">
        <v>198</v>
      </c>
      <c r="D28" s="267">
        <v>7</v>
      </c>
      <c r="E28" s="260" t="s">
        <v>1007</v>
      </c>
      <c r="F28" s="313">
        <v>7</v>
      </c>
      <c r="G28" s="260" t="s">
        <v>1007</v>
      </c>
      <c r="H28" s="203"/>
      <c r="I28" s="203"/>
      <c r="J28" s="204"/>
      <c r="K28" s="229"/>
      <c r="L28" s="314"/>
      <c r="M28" s="225">
        <v>1000</v>
      </c>
    </row>
    <row r="29" spans="1:13" s="206" customFormat="1" ht="12.75" customHeight="1">
      <c r="A29" s="200">
        <v>18</v>
      </c>
      <c r="B29" s="201">
        <v>25362560</v>
      </c>
      <c r="C29" s="202" t="s">
        <v>199</v>
      </c>
      <c r="D29" s="267">
        <v>7</v>
      </c>
      <c r="E29" s="260" t="s">
        <v>1007</v>
      </c>
      <c r="F29" s="313">
        <v>7</v>
      </c>
      <c r="G29" s="260" t="s">
        <v>1007</v>
      </c>
      <c r="H29" s="203"/>
      <c r="I29" s="203"/>
      <c r="J29" s="204"/>
      <c r="K29" s="229"/>
      <c r="L29" s="314"/>
      <c r="M29" s="225">
        <v>1000</v>
      </c>
    </row>
    <row r="30" spans="1:13" s="28" customFormat="1" ht="12.75" customHeight="1">
      <c r="A30" s="104">
        <v>19</v>
      </c>
      <c r="B30" s="116">
        <v>25362561</v>
      </c>
      <c r="C30" s="117" t="s">
        <v>200</v>
      </c>
      <c r="D30" s="266">
        <v>19</v>
      </c>
      <c r="E30" s="260" t="s">
        <v>1007</v>
      </c>
      <c r="F30" s="312">
        <v>7</v>
      </c>
      <c r="G30" s="260" t="s">
        <v>1007</v>
      </c>
      <c r="H30" s="100"/>
      <c r="I30" s="100"/>
      <c r="J30" s="108"/>
      <c r="K30" s="228">
        <v>434944.6214205576</v>
      </c>
      <c r="L30" s="314">
        <f t="shared" si="0"/>
        <v>456691.85249158554</v>
      </c>
      <c r="M30" s="224">
        <v>1000</v>
      </c>
    </row>
    <row r="31" spans="1:13" s="28" customFormat="1" ht="12.75" customHeight="1">
      <c r="A31" s="104">
        <v>20</v>
      </c>
      <c r="B31" s="116">
        <v>25362562</v>
      </c>
      <c r="C31" s="117" t="s">
        <v>201</v>
      </c>
      <c r="D31" s="266">
        <v>19</v>
      </c>
      <c r="E31" s="260" t="s">
        <v>1007</v>
      </c>
      <c r="F31" s="312">
        <v>7</v>
      </c>
      <c r="G31" s="260" t="s">
        <v>1007</v>
      </c>
      <c r="H31" s="100"/>
      <c r="I31" s="100"/>
      <c r="J31" s="108"/>
      <c r="K31" s="228">
        <v>460579.4477398678</v>
      </c>
      <c r="L31" s="314">
        <f t="shared" si="0"/>
        <v>483608.4201268612</v>
      </c>
      <c r="M31" s="224">
        <v>1000</v>
      </c>
    </row>
    <row r="32" spans="1:13" s="206" customFormat="1" ht="12.75" customHeight="1">
      <c r="A32" s="200">
        <v>21</v>
      </c>
      <c r="B32" s="201">
        <v>25362563</v>
      </c>
      <c r="C32" s="202" t="s">
        <v>202</v>
      </c>
      <c r="D32" s="267">
        <v>19</v>
      </c>
      <c r="E32" s="260" t="s">
        <v>1007</v>
      </c>
      <c r="F32" s="313">
        <v>7</v>
      </c>
      <c r="G32" s="260" t="s">
        <v>1007</v>
      </c>
      <c r="H32" s="203"/>
      <c r="I32" s="203"/>
      <c r="J32" s="204"/>
      <c r="K32" s="229"/>
      <c r="L32" s="314"/>
      <c r="M32" s="225">
        <v>1000</v>
      </c>
    </row>
    <row r="33" spans="1:13" s="206" customFormat="1" ht="12.75" customHeight="1">
      <c r="A33" s="200">
        <v>22</v>
      </c>
      <c r="B33" s="201">
        <v>25362564</v>
      </c>
      <c r="C33" s="202" t="s">
        <v>203</v>
      </c>
      <c r="D33" s="267">
        <v>19</v>
      </c>
      <c r="E33" s="260" t="s">
        <v>1007</v>
      </c>
      <c r="F33" s="313">
        <v>7</v>
      </c>
      <c r="G33" s="260" t="s">
        <v>1007</v>
      </c>
      <c r="H33" s="203"/>
      <c r="I33" s="203"/>
      <c r="J33" s="204"/>
      <c r="K33" s="229"/>
      <c r="L33" s="314"/>
      <c r="M33" s="225">
        <v>1000</v>
      </c>
    </row>
    <row r="34" spans="1:13" s="28" customFormat="1" ht="12.75" customHeight="1">
      <c r="A34" s="104">
        <v>23</v>
      </c>
      <c r="B34" s="116">
        <v>25362565</v>
      </c>
      <c r="C34" s="117" t="s">
        <v>204</v>
      </c>
      <c r="D34" s="266">
        <v>19</v>
      </c>
      <c r="E34" s="260" t="s">
        <v>1007</v>
      </c>
      <c r="F34" s="312">
        <v>7</v>
      </c>
      <c r="G34" s="260" t="s">
        <v>1007</v>
      </c>
      <c r="H34" s="100"/>
      <c r="I34" s="100"/>
      <c r="J34" s="108"/>
      <c r="K34" s="228">
        <v>597918.7362247483</v>
      </c>
      <c r="L34" s="314">
        <f t="shared" si="0"/>
        <v>627814.6730359858</v>
      </c>
      <c r="M34" s="224">
        <v>1000</v>
      </c>
    </row>
    <row r="35" spans="1:13" s="28" customFormat="1" ht="12.75" customHeight="1">
      <c r="A35" s="104">
        <v>24</v>
      </c>
      <c r="B35" s="116">
        <v>25362566</v>
      </c>
      <c r="C35" s="117" t="s">
        <v>205</v>
      </c>
      <c r="D35" s="266">
        <v>19</v>
      </c>
      <c r="E35" s="260" t="s">
        <v>1007</v>
      </c>
      <c r="F35" s="312">
        <v>19</v>
      </c>
      <c r="G35" s="260" t="s">
        <v>1007</v>
      </c>
      <c r="H35" s="100"/>
      <c r="I35" s="100"/>
      <c r="J35" s="108"/>
      <c r="K35" s="228">
        <v>634058.9312635448</v>
      </c>
      <c r="L35" s="314">
        <f t="shared" si="0"/>
        <v>665761.8778267221</v>
      </c>
      <c r="M35" s="224">
        <v>1000</v>
      </c>
    </row>
    <row r="36" spans="1:13" s="206" customFormat="1" ht="12.75" customHeight="1">
      <c r="A36" s="200">
        <v>25</v>
      </c>
      <c r="B36" s="201">
        <v>25362567</v>
      </c>
      <c r="C36" s="202" t="s">
        <v>206</v>
      </c>
      <c r="D36" s="267">
        <v>19</v>
      </c>
      <c r="E36" s="260" t="s">
        <v>1007</v>
      </c>
      <c r="F36" s="313">
        <v>7</v>
      </c>
      <c r="G36" s="260" t="s">
        <v>1007</v>
      </c>
      <c r="H36" s="203"/>
      <c r="I36" s="203"/>
      <c r="J36" s="204"/>
      <c r="K36" s="229"/>
      <c r="L36" s="314"/>
      <c r="M36" s="225">
        <v>1000</v>
      </c>
    </row>
    <row r="37" spans="1:13" s="206" customFormat="1" ht="12.75" customHeight="1">
      <c r="A37" s="200">
        <v>26</v>
      </c>
      <c r="B37" s="201">
        <v>25362568</v>
      </c>
      <c r="C37" s="202" t="s">
        <v>207</v>
      </c>
      <c r="D37" s="267">
        <v>19</v>
      </c>
      <c r="E37" s="260" t="s">
        <v>1007</v>
      </c>
      <c r="F37" s="313">
        <v>19</v>
      </c>
      <c r="G37" s="260" t="s">
        <v>1007</v>
      </c>
      <c r="H37" s="203"/>
      <c r="I37" s="203"/>
      <c r="J37" s="204"/>
      <c r="K37" s="229"/>
      <c r="L37" s="314"/>
      <c r="M37" s="225">
        <v>1000</v>
      </c>
    </row>
    <row r="38" spans="1:13" s="28" customFormat="1" ht="12.75" customHeight="1">
      <c r="A38" s="104">
        <v>27</v>
      </c>
      <c r="B38" s="116">
        <v>25362569</v>
      </c>
      <c r="C38" s="117" t="s">
        <v>208</v>
      </c>
      <c r="D38" s="266">
        <v>19</v>
      </c>
      <c r="E38" s="260" t="s">
        <v>1007</v>
      </c>
      <c r="F38" s="312">
        <v>19</v>
      </c>
      <c r="G38" s="260" t="s">
        <v>1007</v>
      </c>
      <c r="H38" s="100"/>
      <c r="I38" s="100"/>
      <c r="J38" s="108"/>
      <c r="K38" s="228">
        <v>831503.3453837646</v>
      </c>
      <c r="L38" s="314">
        <f t="shared" si="0"/>
        <v>873078.5126529528</v>
      </c>
      <c r="M38" s="224">
        <v>1000</v>
      </c>
    </row>
    <row r="39" spans="1:13" s="28" customFormat="1" ht="12.75" customHeight="1">
      <c r="A39" s="104">
        <v>28</v>
      </c>
      <c r="B39" s="116">
        <v>25362570</v>
      </c>
      <c r="C39" s="117" t="s">
        <v>209</v>
      </c>
      <c r="D39" s="266">
        <v>19</v>
      </c>
      <c r="E39" s="260" t="s">
        <v>1007</v>
      </c>
      <c r="F39" s="312">
        <v>19</v>
      </c>
      <c r="G39" s="260" t="s">
        <v>1007</v>
      </c>
      <c r="H39" s="100"/>
      <c r="I39" s="100"/>
      <c r="J39" s="108"/>
      <c r="K39" s="228">
        <v>878083.2691934532</v>
      </c>
      <c r="L39" s="314">
        <f t="shared" si="0"/>
        <v>921987.432653126</v>
      </c>
      <c r="M39" s="224">
        <v>1000</v>
      </c>
    </row>
    <row r="40" spans="1:13" s="206" customFormat="1" ht="12.75" customHeight="1">
      <c r="A40" s="200">
        <v>29</v>
      </c>
      <c r="B40" s="201">
        <v>25362571</v>
      </c>
      <c r="C40" s="202" t="s">
        <v>210</v>
      </c>
      <c r="D40" s="267">
        <v>19</v>
      </c>
      <c r="E40" s="260" t="s">
        <v>1007</v>
      </c>
      <c r="F40" s="313">
        <v>19</v>
      </c>
      <c r="G40" s="260" t="s">
        <v>1007</v>
      </c>
      <c r="H40" s="203"/>
      <c r="I40" s="203"/>
      <c r="J40" s="204"/>
      <c r="K40" s="229"/>
      <c r="L40" s="314"/>
      <c r="M40" s="225">
        <v>500</v>
      </c>
    </row>
    <row r="41" spans="1:13" s="206" customFormat="1" ht="12.75" customHeight="1">
      <c r="A41" s="200">
        <v>30</v>
      </c>
      <c r="B41" s="201">
        <v>25362572</v>
      </c>
      <c r="C41" s="202" t="s">
        <v>211</v>
      </c>
      <c r="D41" s="267">
        <v>19</v>
      </c>
      <c r="E41" s="260" t="s">
        <v>1007</v>
      </c>
      <c r="F41" s="313">
        <v>19</v>
      </c>
      <c r="G41" s="260" t="s">
        <v>1007</v>
      </c>
      <c r="H41" s="203"/>
      <c r="I41" s="203"/>
      <c r="J41" s="204"/>
      <c r="K41" s="229"/>
      <c r="L41" s="314"/>
      <c r="M41" s="225">
        <v>500</v>
      </c>
    </row>
    <row r="42" spans="1:13" s="206" customFormat="1" ht="12.75" customHeight="1">
      <c r="A42" s="200">
        <v>31</v>
      </c>
      <c r="B42" s="201">
        <v>25362573</v>
      </c>
      <c r="C42" s="202" t="s">
        <v>212</v>
      </c>
      <c r="D42" s="267">
        <v>37</v>
      </c>
      <c r="E42" s="260" t="s">
        <v>1007</v>
      </c>
      <c r="F42" s="313">
        <v>19</v>
      </c>
      <c r="G42" s="260" t="s">
        <v>1007</v>
      </c>
      <c r="H42" s="203"/>
      <c r="I42" s="203"/>
      <c r="J42" s="204"/>
      <c r="K42" s="229"/>
      <c r="L42" s="314"/>
      <c r="M42" s="225">
        <v>500</v>
      </c>
    </row>
    <row r="43" spans="1:13" s="28" customFormat="1" ht="12.75" customHeight="1">
      <c r="A43" s="104">
        <v>32</v>
      </c>
      <c r="B43" s="116">
        <v>25362574</v>
      </c>
      <c r="C43" s="117" t="s">
        <v>213</v>
      </c>
      <c r="D43" s="266">
        <v>37</v>
      </c>
      <c r="E43" s="260" t="s">
        <v>1007</v>
      </c>
      <c r="F43" s="312">
        <v>19</v>
      </c>
      <c r="G43" s="260" t="s">
        <v>1007</v>
      </c>
      <c r="H43" s="100"/>
      <c r="I43" s="100"/>
      <c r="J43" s="108"/>
      <c r="K43" s="228">
        <v>1056877.537179128</v>
      </c>
      <c r="L43" s="314">
        <f t="shared" si="0"/>
        <v>1109721.4140380844</v>
      </c>
      <c r="M43" s="224">
        <v>500</v>
      </c>
    </row>
    <row r="44" spans="1:13" s="28" customFormat="1" ht="12.75" customHeight="1">
      <c r="A44" s="104">
        <v>33</v>
      </c>
      <c r="B44" s="116">
        <v>25362575</v>
      </c>
      <c r="C44" s="117" t="s">
        <v>214</v>
      </c>
      <c r="D44" s="266">
        <v>37</v>
      </c>
      <c r="E44" s="260" t="s">
        <v>1007</v>
      </c>
      <c r="F44" s="312">
        <v>19</v>
      </c>
      <c r="G44" s="260" t="s">
        <v>1007</v>
      </c>
      <c r="H44" s="100"/>
      <c r="I44" s="100"/>
      <c r="J44" s="108"/>
      <c r="K44" s="228">
        <v>1123031.063240362</v>
      </c>
      <c r="L44" s="314">
        <f t="shared" si="0"/>
        <v>1179182.6164023802</v>
      </c>
      <c r="M44" s="224">
        <v>500</v>
      </c>
    </row>
    <row r="45" spans="1:13" s="206" customFormat="1" ht="12.75" customHeight="1">
      <c r="A45" s="200">
        <v>34</v>
      </c>
      <c r="B45" s="201">
        <v>25362576</v>
      </c>
      <c r="C45" s="202" t="s">
        <v>215</v>
      </c>
      <c r="D45" s="267">
        <v>37</v>
      </c>
      <c r="E45" s="260" t="s">
        <v>1007</v>
      </c>
      <c r="F45" s="313">
        <v>19</v>
      </c>
      <c r="G45" s="260" t="s">
        <v>1007</v>
      </c>
      <c r="H45" s="203"/>
      <c r="I45" s="203"/>
      <c r="J45" s="204"/>
      <c r="K45" s="229"/>
      <c r="L45" s="314"/>
      <c r="M45" s="225">
        <v>500</v>
      </c>
    </row>
    <row r="46" spans="1:13" s="206" customFormat="1" ht="12.75" customHeight="1">
      <c r="A46" s="200">
        <v>35</v>
      </c>
      <c r="B46" s="201">
        <v>25362577</v>
      </c>
      <c r="C46" s="202" t="s">
        <v>216</v>
      </c>
      <c r="D46" s="267">
        <v>37</v>
      </c>
      <c r="E46" s="260" t="s">
        <v>1007</v>
      </c>
      <c r="F46" s="313">
        <v>19</v>
      </c>
      <c r="G46" s="260" t="s">
        <v>1007</v>
      </c>
      <c r="H46" s="203"/>
      <c r="I46" s="203"/>
      <c r="J46" s="204"/>
      <c r="K46" s="229"/>
      <c r="L46" s="314"/>
      <c r="M46" s="225">
        <v>500</v>
      </c>
    </row>
    <row r="47" spans="1:13" s="28" customFormat="1" ht="12.75" customHeight="1">
      <c r="A47" s="104">
        <v>36</v>
      </c>
      <c r="B47" s="116">
        <v>25362578</v>
      </c>
      <c r="C47" s="117" t="s">
        <v>217</v>
      </c>
      <c r="D47" s="266">
        <v>37</v>
      </c>
      <c r="E47" s="260" t="s">
        <v>1007</v>
      </c>
      <c r="F47" s="312">
        <v>19</v>
      </c>
      <c r="G47" s="260" t="s">
        <v>1007</v>
      </c>
      <c r="H47" s="100"/>
      <c r="I47" s="100"/>
      <c r="J47" s="108"/>
      <c r="K47" s="228">
        <v>1271098.817930423</v>
      </c>
      <c r="L47" s="314">
        <f t="shared" si="0"/>
        <v>1334653.758826944</v>
      </c>
      <c r="M47" s="224">
        <v>500</v>
      </c>
    </row>
    <row r="48" spans="1:13" s="28" customFormat="1" ht="12.75" customHeight="1">
      <c r="A48" s="104">
        <v>37</v>
      </c>
      <c r="B48" s="116">
        <v>25362579</v>
      </c>
      <c r="C48" s="117" t="s">
        <v>218</v>
      </c>
      <c r="D48" s="266">
        <v>37</v>
      </c>
      <c r="E48" s="260" t="s">
        <v>1007</v>
      </c>
      <c r="F48" s="312">
        <v>19</v>
      </c>
      <c r="G48" s="260" t="s">
        <v>1007</v>
      </c>
      <c r="H48" s="100"/>
      <c r="I48" s="100"/>
      <c r="J48" s="108"/>
      <c r="K48" s="228">
        <v>1338225.7048242053</v>
      </c>
      <c r="L48" s="314">
        <f t="shared" si="0"/>
        <v>1405136.9900654156</v>
      </c>
      <c r="M48" s="224">
        <v>500</v>
      </c>
    </row>
    <row r="49" spans="1:13" s="28" customFormat="1" ht="12.75" customHeight="1">
      <c r="A49" s="104">
        <v>38</v>
      </c>
      <c r="B49" s="116">
        <v>25362580</v>
      </c>
      <c r="C49" s="117" t="s">
        <v>219</v>
      </c>
      <c r="D49" s="266">
        <v>37</v>
      </c>
      <c r="E49" s="260" t="s">
        <v>1007</v>
      </c>
      <c r="F49" s="312">
        <v>37</v>
      </c>
      <c r="G49" s="260" t="s">
        <v>1007</v>
      </c>
      <c r="H49" s="100"/>
      <c r="I49" s="100"/>
      <c r="J49" s="108"/>
      <c r="K49" s="228">
        <v>1397162.7408981828</v>
      </c>
      <c r="L49" s="314">
        <f t="shared" si="0"/>
        <v>1467020.877943092</v>
      </c>
      <c r="M49" s="224">
        <v>500</v>
      </c>
    </row>
    <row r="50" spans="1:13" s="28" customFormat="1" ht="12.75" customHeight="1">
      <c r="A50" s="104">
        <v>39</v>
      </c>
      <c r="B50" s="116">
        <v>25362581</v>
      </c>
      <c r="C50" s="117" t="s">
        <v>220</v>
      </c>
      <c r="D50" s="266">
        <v>37</v>
      </c>
      <c r="E50" s="260" t="s">
        <v>1007</v>
      </c>
      <c r="F50" s="312">
        <v>19</v>
      </c>
      <c r="G50" s="260" t="s">
        <v>1007</v>
      </c>
      <c r="H50" s="100"/>
      <c r="I50" s="100"/>
      <c r="J50" s="108"/>
      <c r="K50" s="228">
        <v>1614709.7037224916</v>
      </c>
      <c r="L50" s="314">
        <f t="shared" si="0"/>
        <v>1695445.1889086163</v>
      </c>
      <c r="M50" s="224">
        <v>500</v>
      </c>
    </row>
    <row r="51" spans="1:13" s="28" customFormat="1" ht="12.75" customHeight="1">
      <c r="A51" s="104">
        <v>40</v>
      </c>
      <c r="B51" s="116">
        <v>25362582</v>
      </c>
      <c r="C51" s="117" t="s">
        <v>221</v>
      </c>
      <c r="D51" s="266">
        <v>37</v>
      </c>
      <c r="E51" s="260" t="s">
        <v>1007</v>
      </c>
      <c r="F51" s="312">
        <v>37</v>
      </c>
      <c r="G51" s="260" t="s">
        <v>1007</v>
      </c>
      <c r="H51" s="100"/>
      <c r="I51" s="100"/>
      <c r="J51" s="108"/>
      <c r="K51" s="228">
        <v>1676003.066351775</v>
      </c>
      <c r="L51" s="314">
        <f t="shared" si="0"/>
        <v>1759803.219669364</v>
      </c>
      <c r="M51" s="224">
        <v>500</v>
      </c>
    </row>
    <row r="52" spans="1:13" s="28" customFormat="1" ht="12.75" customHeight="1">
      <c r="A52" s="104">
        <v>41</v>
      </c>
      <c r="B52" s="116">
        <v>25362583</v>
      </c>
      <c r="C52" s="117" t="s">
        <v>222</v>
      </c>
      <c r="D52" s="266">
        <v>37</v>
      </c>
      <c r="E52" s="260" t="s">
        <v>1007</v>
      </c>
      <c r="F52" s="312">
        <v>37</v>
      </c>
      <c r="G52" s="260" t="s">
        <v>1007</v>
      </c>
      <c r="H52" s="100"/>
      <c r="I52" s="100"/>
      <c r="J52" s="108"/>
      <c r="K52" s="228">
        <v>1748311.1494055816</v>
      </c>
      <c r="L52" s="314">
        <f t="shared" si="0"/>
        <v>1835726.7068758607</v>
      </c>
      <c r="M52" s="224">
        <v>500</v>
      </c>
    </row>
    <row r="53" spans="1:13" s="206" customFormat="1" ht="12.75" customHeight="1">
      <c r="A53" s="200">
        <v>42</v>
      </c>
      <c r="B53" s="201">
        <v>25362584</v>
      </c>
      <c r="C53" s="202" t="s">
        <v>223</v>
      </c>
      <c r="D53" s="267">
        <v>37</v>
      </c>
      <c r="E53" s="260" t="s">
        <v>1007</v>
      </c>
      <c r="F53" s="313">
        <v>19</v>
      </c>
      <c r="G53" s="260" t="s">
        <v>1007</v>
      </c>
      <c r="H53" s="203"/>
      <c r="I53" s="203"/>
      <c r="J53" s="204"/>
      <c r="K53" s="229"/>
      <c r="L53" s="314"/>
      <c r="M53" s="225">
        <v>250</v>
      </c>
    </row>
    <row r="54" spans="1:13" s="28" customFormat="1" ht="12.75" customHeight="1">
      <c r="A54" s="104">
        <v>43</v>
      </c>
      <c r="B54" s="116">
        <v>25362585</v>
      </c>
      <c r="C54" s="117" t="s">
        <v>224</v>
      </c>
      <c r="D54" s="266">
        <v>37</v>
      </c>
      <c r="E54" s="260" t="s">
        <v>1007</v>
      </c>
      <c r="F54" s="312">
        <v>37</v>
      </c>
      <c r="G54" s="260" t="s">
        <v>1007</v>
      </c>
      <c r="H54" s="100"/>
      <c r="I54" s="100"/>
      <c r="J54" s="108"/>
      <c r="K54" s="228">
        <v>2064173.8527631303</v>
      </c>
      <c r="L54" s="314">
        <f t="shared" si="0"/>
        <v>2167382.545401287</v>
      </c>
      <c r="M54" s="224">
        <v>250</v>
      </c>
    </row>
    <row r="55" spans="1:13" s="28" customFormat="1" ht="12.75" customHeight="1">
      <c r="A55" s="104">
        <v>44</v>
      </c>
      <c r="B55" s="116">
        <v>25362586</v>
      </c>
      <c r="C55" s="117" t="s">
        <v>225</v>
      </c>
      <c r="D55" s="266">
        <v>37</v>
      </c>
      <c r="E55" s="260" t="s">
        <v>1007</v>
      </c>
      <c r="F55" s="312">
        <v>37</v>
      </c>
      <c r="G55" s="260" t="s">
        <v>1007</v>
      </c>
      <c r="H55" s="100"/>
      <c r="I55" s="100"/>
      <c r="J55" s="108"/>
      <c r="K55" s="228">
        <v>2136843.5954115996</v>
      </c>
      <c r="L55" s="314">
        <f t="shared" si="0"/>
        <v>2243685.7751821796</v>
      </c>
      <c r="M55" s="224">
        <v>250</v>
      </c>
    </row>
    <row r="56" spans="1:13" s="28" customFormat="1" ht="12.75" customHeight="1">
      <c r="A56" s="104">
        <v>45</v>
      </c>
      <c r="B56" s="116">
        <v>25362587</v>
      </c>
      <c r="C56" s="117" t="s">
        <v>226</v>
      </c>
      <c r="D56" s="266">
        <v>37</v>
      </c>
      <c r="E56" s="260" t="s">
        <v>1007</v>
      </c>
      <c r="F56" s="312">
        <v>37</v>
      </c>
      <c r="G56" s="260" t="s">
        <v>1007</v>
      </c>
      <c r="H56" s="100"/>
      <c r="I56" s="100"/>
      <c r="J56" s="108"/>
      <c r="K56" s="228">
        <v>2230116.6778374836</v>
      </c>
      <c r="L56" s="314">
        <f t="shared" si="0"/>
        <v>2341622.5117293578</v>
      </c>
      <c r="M56" s="224">
        <v>250</v>
      </c>
    </row>
    <row r="57" spans="1:13" s="28" customFormat="1" ht="12.75" customHeight="1">
      <c r="A57" s="104">
        <v>46</v>
      </c>
      <c r="B57" s="116">
        <v>25362588</v>
      </c>
      <c r="C57" s="117" t="s">
        <v>227</v>
      </c>
      <c r="D57" s="266">
        <v>37</v>
      </c>
      <c r="E57" s="260" t="s">
        <v>1007</v>
      </c>
      <c r="F57" s="312">
        <v>37</v>
      </c>
      <c r="G57" s="260" t="s">
        <v>1007</v>
      </c>
      <c r="H57" s="100"/>
      <c r="I57" s="100"/>
      <c r="J57" s="108"/>
      <c r="K57" s="228">
        <v>2582095.1206151647</v>
      </c>
      <c r="L57" s="314">
        <f t="shared" si="0"/>
        <v>2711199.876645923</v>
      </c>
      <c r="M57" s="224">
        <v>250</v>
      </c>
    </row>
    <row r="58" spans="1:13" s="28" customFormat="1" ht="12.75" customHeight="1">
      <c r="A58" s="104">
        <v>47</v>
      </c>
      <c r="B58" s="116">
        <v>25362589</v>
      </c>
      <c r="C58" s="117" t="s">
        <v>228</v>
      </c>
      <c r="D58" s="266">
        <v>37</v>
      </c>
      <c r="E58" s="260" t="s">
        <v>1007</v>
      </c>
      <c r="F58" s="312">
        <v>37</v>
      </c>
      <c r="G58" s="260" t="s">
        <v>1007</v>
      </c>
      <c r="H58" s="100"/>
      <c r="I58" s="100"/>
      <c r="J58" s="108"/>
      <c r="K58" s="228">
        <v>2675798.0657786042</v>
      </c>
      <c r="L58" s="314">
        <f t="shared" si="0"/>
        <v>2809587.9690675344</v>
      </c>
      <c r="M58" s="224">
        <v>250</v>
      </c>
    </row>
    <row r="59" spans="1:13" s="28" customFormat="1" ht="12.75" customHeight="1" thickBot="1">
      <c r="A59" s="105">
        <v>48</v>
      </c>
      <c r="B59" s="118">
        <v>25362590</v>
      </c>
      <c r="C59" s="119" t="s">
        <v>229</v>
      </c>
      <c r="D59" s="264">
        <v>37</v>
      </c>
      <c r="E59" s="265" t="s">
        <v>1007</v>
      </c>
      <c r="F59" s="268">
        <v>37</v>
      </c>
      <c r="G59" s="265" t="s">
        <v>1007</v>
      </c>
      <c r="H59" s="103"/>
      <c r="I59" s="103"/>
      <c r="J59" s="109"/>
      <c r="K59" s="230">
        <v>2807409.8366112397</v>
      </c>
      <c r="L59" s="315">
        <f t="shared" si="0"/>
        <v>2947780.328441802</v>
      </c>
      <c r="M59" s="226">
        <v>250</v>
      </c>
    </row>
    <row r="60" spans="1:13" s="6" customFormat="1" ht="17.25" customHeight="1" thickTop="1">
      <c r="A60" s="349" t="s">
        <v>1012</v>
      </c>
      <c r="B60" s="349"/>
      <c r="C60" s="349"/>
      <c r="D60" s="349"/>
      <c r="E60" s="349"/>
      <c r="F60" s="349"/>
      <c r="G60" s="349"/>
      <c r="H60" s="349"/>
      <c r="I60" s="349"/>
      <c r="J60" s="349"/>
      <c r="K60" s="349"/>
      <c r="L60" s="349"/>
      <c r="M60" s="349"/>
    </row>
    <row r="61" spans="2:13" s="10" customFormat="1" ht="17.25" customHeight="1">
      <c r="B61" s="36" t="s">
        <v>669</v>
      </c>
      <c r="D61" s="11"/>
      <c r="E61" s="11"/>
      <c r="F61" s="11"/>
      <c r="G61" s="372" t="str">
        <f>'C ban'!$G$57:$M$57</f>
        <v>CADI-SUN, ngµy 01 th¸ng 07 n¨m 2015</v>
      </c>
      <c r="H61" s="372"/>
      <c r="I61" s="372"/>
      <c r="J61" s="372"/>
      <c r="K61" s="372"/>
      <c r="L61" s="372"/>
      <c r="M61" s="372"/>
    </row>
    <row r="62" spans="1:13" s="10" customFormat="1" ht="17.25" customHeight="1">
      <c r="A62" s="32" t="s">
        <v>668</v>
      </c>
      <c r="B62" s="33"/>
      <c r="D62" s="11"/>
      <c r="E62" s="11"/>
      <c r="F62" s="11"/>
      <c r="G62" s="367" t="s">
        <v>667</v>
      </c>
      <c r="H62" s="367"/>
      <c r="I62" s="367"/>
      <c r="J62" s="367"/>
      <c r="K62" s="367"/>
      <c r="L62" s="367"/>
      <c r="M62" s="367"/>
    </row>
    <row r="63" spans="1:13" s="10" customFormat="1" ht="11.25" customHeight="1">
      <c r="A63" s="13" t="s">
        <v>647</v>
      </c>
      <c r="B63" s="13"/>
      <c r="C63" s="12"/>
      <c r="D63" s="12"/>
      <c r="E63" s="14"/>
      <c r="F63" s="15"/>
      <c r="G63" s="364"/>
      <c r="H63" s="364"/>
      <c r="I63" s="364"/>
      <c r="J63" s="364"/>
      <c r="K63" s="364"/>
      <c r="L63" s="364"/>
      <c r="M63" s="364"/>
    </row>
    <row r="64" spans="1:13" s="4" customFormat="1" ht="11.25" customHeight="1">
      <c r="A64" s="13" t="s">
        <v>648</v>
      </c>
      <c r="B64" s="13"/>
      <c r="C64" s="18"/>
      <c r="D64" s="19"/>
      <c r="E64" s="19"/>
      <c r="F64" s="19"/>
      <c r="G64" s="20"/>
      <c r="H64" s="20"/>
      <c r="I64" s="20"/>
      <c r="J64" s="16"/>
      <c r="K64" s="21"/>
      <c r="L64" s="21"/>
      <c r="M64" s="25"/>
    </row>
    <row r="65" spans="1:13" s="10" customFormat="1" ht="11.25" customHeight="1">
      <c r="A65" s="13" t="s">
        <v>649</v>
      </c>
      <c r="B65" s="13"/>
      <c r="E65" s="23"/>
      <c r="K65" s="17"/>
      <c r="L65" s="17"/>
      <c r="M65" s="149"/>
    </row>
    <row r="66" spans="1:13" ht="17.25" customHeight="1">
      <c r="A66" s="272" t="s">
        <v>1010</v>
      </c>
      <c r="B66" s="13"/>
      <c r="C66" s="13"/>
      <c r="D66" s="13"/>
      <c r="E66" s="13"/>
      <c r="F66" s="13"/>
      <c r="G66" s="363" t="s">
        <v>694</v>
      </c>
      <c r="H66" s="363"/>
      <c r="I66" s="363"/>
      <c r="J66" s="363"/>
      <c r="K66" s="363"/>
      <c r="L66" s="363"/>
      <c r="M66" s="363"/>
    </row>
  </sheetData>
  <sheetProtection/>
  <mergeCells count="21">
    <mergeCell ref="C7:K7"/>
    <mergeCell ref="F11:G11"/>
    <mergeCell ref="A4:M4"/>
    <mergeCell ref="A5:M5"/>
    <mergeCell ref="A10:A12"/>
    <mergeCell ref="B10:B12"/>
    <mergeCell ref="C10:C12"/>
    <mergeCell ref="I10:I11"/>
    <mergeCell ref="C6:K6"/>
    <mergeCell ref="D11:E11"/>
    <mergeCell ref="D10:G10"/>
    <mergeCell ref="C8:K8"/>
    <mergeCell ref="K10:L10"/>
    <mergeCell ref="G62:M62"/>
    <mergeCell ref="G66:M66"/>
    <mergeCell ref="J10:J11"/>
    <mergeCell ref="H10:H11"/>
    <mergeCell ref="G63:M63"/>
    <mergeCell ref="M10:M11"/>
    <mergeCell ref="A60:M60"/>
    <mergeCell ref="G61:M61"/>
  </mergeCells>
  <printOptions/>
  <pageMargins left="0.72" right="0" top="0" bottom="0" header="0" footer="0"/>
  <pageSetup horizontalDpi="600" verticalDpi="600" orientation="portrait" paperSize="9"/>
  <headerFooter alignWithMargins="0">
    <oddFooter>&amp;CTrang 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M58"/>
  <sheetViews>
    <sheetView zoomScale="120" zoomScaleNormal="120" workbookViewId="0" topLeftCell="A1">
      <selection activeCell="G17" sqref="G17"/>
    </sheetView>
  </sheetViews>
  <sheetFormatPr defaultColWidth="8.875" defaultRowHeight="12.75"/>
  <cols>
    <col min="1" max="1" width="3.50390625" style="0" customWidth="1"/>
    <col min="2" max="2" width="13.125" style="0" customWidth="1"/>
    <col min="3" max="3" width="19.625" style="0" customWidth="1"/>
    <col min="4" max="4" width="5.625" style="0" customWidth="1"/>
    <col min="5" max="5" width="7.625" style="1" customWidth="1"/>
    <col min="6" max="6" width="5.625" style="0" customWidth="1"/>
    <col min="7" max="7" width="7.375" style="1" customWidth="1"/>
    <col min="8" max="8" width="1.875" style="2" hidden="1" customWidth="1"/>
    <col min="9" max="9" width="1.4921875" style="2" hidden="1" customWidth="1"/>
    <col min="10" max="10" width="2.875" style="2" hidden="1" customWidth="1"/>
    <col min="11" max="12" width="13.00390625" style="3" customWidth="1"/>
    <col min="13" max="13" width="11.625" style="26" customWidth="1"/>
  </cols>
  <sheetData>
    <row r="1" ht="12.75"/>
    <row r="2" ht="12.75"/>
    <row r="3" ht="18" customHeight="1"/>
    <row r="4" spans="1:13" ht="18" customHeight="1">
      <c r="A4" s="348" t="s">
        <v>670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spans="1:13" ht="12.75">
      <c r="A5" s="354" t="s">
        <v>687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2:13" ht="10.5" customHeight="1">
      <c r="B6" s="27"/>
      <c r="C6" s="373" t="s">
        <v>1002</v>
      </c>
      <c r="D6" s="373"/>
      <c r="E6" s="373"/>
      <c r="F6" s="373"/>
      <c r="G6" s="373"/>
      <c r="H6" s="373"/>
      <c r="I6" s="373"/>
      <c r="J6" s="373"/>
      <c r="K6" s="373"/>
      <c r="L6" s="166"/>
      <c r="M6" s="27"/>
    </row>
    <row r="7" spans="2:13" ht="10.5" customHeight="1">
      <c r="B7" s="27"/>
      <c r="C7" s="373" t="s">
        <v>977</v>
      </c>
      <c r="D7" s="373"/>
      <c r="E7" s="373"/>
      <c r="F7" s="373"/>
      <c r="G7" s="373"/>
      <c r="H7" s="373"/>
      <c r="I7" s="373"/>
      <c r="J7" s="373"/>
      <c r="K7" s="373"/>
      <c r="L7" s="166"/>
      <c r="M7" s="27"/>
    </row>
    <row r="8" spans="2:13" ht="10.5" customHeight="1" thickBot="1">
      <c r="B8" s="27"/>
      <c r="C8" s="373" t="s">
        <v>978</v>
      </c>
      <c r="D8" s="373"/>
      <c r="E8" s="373"/>
      <c r="F8" s="373"/>
      <c r="G8" s="373"/>
      <c r="H8" s="373"/>
      <c r="I8" s="373"/>
      <c r="J8" s="373"/>
      <c r="K8" s="373"/>
      <c r="L8" s="166"/>
      <c r="M8" s="27"/>
    </row>
    <row r="9" ht="0.75" customHeight="1" thickBot="1"/>
    <row r="10" spans="1:13" s="4" customFormat="1" ht="28.5" customHeight="1" thickTop="1">
      <c r="A10" s="365" t="s">
        <v>643</v>
      </c>
      <c r="B10" s="361" t="s">
        <v>644</v>
      </c>
      <c r="C10" s="352" t="s">
        <v>645</v>
      </c>
      <c r="D10" s="368" t="s">
        <v>0</v>
      </c>
      <c r="E10" s="369"/>
      <c r="F10" s="369"/>
      <c r="G10" s="369"/>
      <c r="H10" s="359" t="s">
        <v>1</v>
      </c>
      <c r="I10" s="359" t="s">
        <v>2</v>
      </c>
      <c r="J10" s="370" t="s">
        <v>3</v>
      </c>
      <c r="K10" s="380" t="s">
        <v>650</v>
      </c>
      <c r="L10" s="381"/>
      <c r="M10" s="355" t="s">
        <v>651</v>
      </c>
    </row>
    <row r="11" spans="1:13" s="4" customFormat="1" ht="12.75" customHeight="1">
      <c r="A11" s="366"/>
      <c r="B11" s="362"/>
      <c r="C11" s="353"/>
      <c r="D11" s="357" t="s">
        <v>4</v>
      </c>
      <c r="E11" s="358"/>
      <c r="F11" s="358" t="s">
        <v>646</v>
      </c>
      <c r="G11" s="358"/>
      <c r="H11" s="360"/>
      <c r="I11" s="360"/>
      <c r="J11" s="371"/>
      <c r="K11" s="286" t="s">
        <v>1006</v>
      </c>
      <c r="L11" s="240" t="s">
        <v>1005</v>
      </c>
      <c r="M11" s="374"/>
    </row>
    <row r="12" spans="1:13" s="5" customFormat="1" ht="9">
      <c r="A12" s="366"/>
      <c r="B12" s="362"/>
      <c r="C12" s="353"/>
      <c r="D12" s="51" t="s">
        <v>642</v>
      </c>
      <c r="E12" s="52" t="s">
        <v>5</v>
      </c>
      <c r="F12" s="53" t="s">
        <v>642</v>
      </c>
      <c r="G12" s="52" t="s">
        <v>5</v>
      </c>
      <c r="H12" s="54" t="s">
        <v>6</v>
      </c>
      <c r="I12" s="54" t="s">
        <v>6</v>
      </c>
      <c r="J12" s="55" t="s">
        <v>6</v>
      </c>
      <c r="K12" s="287" t="s">
        <v>664</v>
      </c>
      <c r="L12" s="241" t="s">
        <v>664</v>
      </c>
      <c r="M12" s="223" t="s">
        <v>652</v>
      </c>
    </row>
    <row r="13" spans="1:13" s="193" customFormat="1" ht="15" customHeight="1">
      <c r="A13" s="184">
        <v>1</v>
      </c>
      <c r="B13" s="185">
        <v>25342501</v>
      </c>
      <c r="C13" s="186" t="s">
        <v>230</v>
      </c>
      <c r="D13" s="267">
        <v>7</v>
      </c>
      <c r="E13" s="261">
        <v>0.37</v>
      </c>
      <c r="F13" s="313">
        <v>7</v>
      </c>
      <c r="G13" s="261">
        <v>0.37</v>
      </c>
      <c r="H13" s="189"/>
      <c r="I13" s="189"/>
      <c r="J13" s="190"/>
      <c r="K13" s="289"/>
      <c r="L13" s="242"/>
      <c r="M13" s="234">
        <v>2000</v>
      </c>
    </row>
    <row r="14" spans="1:13" s="193" customFormat="1" ht="15" customHeight="1">
      <c r="A14" s="184">
        <v>2</v>
      </c>
      <c r="B14" s="185">
        <v>25342502</v>
      </c>
      <c r="C14" s="186" t="s">
        <v>231</v>
      </c>
      <c r="D14" s="267">
        <v>7</v>
      </c>
      <c r="E14" s="261">
        <v>0.42</v>
      </c>
      <c r="F14" s="313">
        <v>7</v>
      </c>
      <c r="G14" s="261">
        <v>0.42</v>
      </c>
      <c r="H14" s="189"/>
      <c r="I14" s="189"/>
      <c r="J14" s="190"/>
      <c r="K14" s="289"/>
      <c r="L14" s="242"/>
      <c r="M14" s="234">
        <v>2000</v>
      </c>
    </row>
    <row r="15" spans="1:13" s="193" customFormat="1" ht="15" customHeight="1">
      <c r="A15" s="184">
        <v>3</v>
      </c>
      <c r="B15" s="185">
        <v>25342503</v>
      </c>
      <c r="C15" s="186" t="s">
        <v>232</v>
      </c>
      <c r="D15" s="267">
        <v>7</v>
      </c>
      <c r="E15" s="261">
        <v>0.45</v>
      </c>
      <c r="F15" s="313">
        <v>7</v>
      </c>
      <c r="G15" s="261">
        <v>0.45</v>
      </c>
      <c r="H15" s="189"/>
      <c r="I15" s="189"/>
      <c r="J15" s="190"/>
      <c r="K15" s="289"/>
      <c r="L15" s="242"/>
      <c r="M15" s="234">
        <v>2000</v>
      </c>
    </row>
    <row r="16" spans="1:13" s="29" customFormat="1" ht="15" customHeight="1">
      <c r="A16" s="58">
        <v>4</v>
      </c>
      <c r="B16" s="59">
        <v>25342504</v>
      </c>
      <c r="C16" s="60" t="s">
        <v>233</v>
      </c>
      <c r="D16" s="266">
        <v>7</v>
      </c>
      <c r="E16" s="260">
        <v>0.52</v>
      </c>
      <c r="F16" s="312">
        <v>7</v>
      </c>
      <c r="G16" s="260">
        <v>0.52</v>
      </c>
      <c r="H16" s="65"/>
      <c r="I16" s="65"/>
      <c r="J16" s="66"/>
      <c r="K16" s="288">
        <v>24236.23995891087</v>
      </c>
      <c r="L16" s="242">
        <f>K16*1.05</f>
        <v>25448.051956856416</v>
      </c>
      <c r="M16" s="235">
        <v>2000</v>
      </c>
    </row>
    <row r="17" spans="1:13" s="193" customFormat="1" ht="15" customHeight="1">
      <c r="A17" s="184">
        <v>5</v>
      </c>
      <c r="B17" s="185">
        <v>25342505</v>
      </c>
      <c r="C17" s="186" t="s">
        <v>234</v>
      </c>
      <c r="D17" s="267">
        <v>7</v>
      </c>
      <c r="E17" s="261">
        <v>0.6</v>
      </c>
      <c r="F17" s="313">
        <v>7</v>
      </c>
      <c r="G17" s="261">
        <v>0.6</v>
      </c>
      <c r="H17" s="189"/>
      <c r="I17" s="189"/>
      <c r="J17" s="190"/>
      <c r="K17" s="289"/>
      <c r="L17" s="242"/>
      <c r="M17" s="234">
        <v>2000</v>
      </c>
    </row>
    <row r="18" spans="1:13" s="29" customFormat="1" ht="15" customHeight="1">
      <c r="A18" s="58">
        <v>6</v>
      </c>
      <c r="B18" s="59">
        <v>25342506</v>
      </c>
      <c r="C18" s="60" t="s">
        <v>235</v>
      </c>
      <c r="D18" s="266">
        <v>7</v>
      </c>
      <c r="E18" s="260">
        <v>0.67</v>
      </c>
      <c r="F18" s="312">
        <v>7</v>
      </c>
      <c r="G18" s="260">
        <v>0.67</v>
      </c>
      <c r="H18" s="65"/>
      <c r="I18" s="65"/>
      <c r="J18" s="66"/>
      <c r="K18" s="288">
        <v>35104.723058073614</v>
      </c>
      <c r="L18" s="242">
        <f>K18*1.05</f>
        <v>36859.95921097729</v>
      </c>
      <c r="M18" s="235">
        <v>2000</v>
      </c>
    </row>
    <row r="19" spans="1:13" s="193" customFormat="1" ht="15" customHeight="1">
      <c r="A19" s="184">
        <v>7</v>
      </c>
      <c r="B19" s="185">
        <v>25342507</v>
      </c>
      <c r="C19" s="186" t="s">
        <v>236</v>
      </c>
      <c r="D19" s="267">
        <v>7</v>
      </c>
      <c r="E19" s="261">
        <v>0.75</v>
      </c>
      <c r="F19" s="313">
        <v>7</v>
      </c>
      <c r="G19" s="261">
        <v>0.75</v>
      </c>
      <c r="H19" s="189"/>
      <c r="I19" s="189"/>
      <c r="J19" s="190"/>
      <c r="K19" s="289"/>
      <c r="L19" s="242"/>
      <c r="M19" s="234">
        <v>2000</v>
      </c>
    </row>
    <row r="20" spans="1:13" s="193" customFormat="1" ht="15" customHeight="1">
      <c r="A20" s="184">
        <v>8</v>
      </c>
      <c r="B20" s="185">
        <v>25342508</v>
      </c>
      <c r="C20" s="186" t="s">
        <v>237</v>
      </c>
      <c r="D20" s="267">
        <v>7</v>
      </c>
      <c r="E20" s="261">
        <v>0.8</v>
      </c>
      <c r="F20" s="313">
        <v>7</v>
      </c>
      <c r="G20" s="261">
        <v>0.8</v>
      </c>
      <c r="H20" s="189"/>
      <c r="I20" s="189"/>
      <c r="J20" s="190"/>
      <c r="K20" s="289"/>
      <c r="L20" s="242"/>
      <c r="M20" s="234">
        <v>2000</v>
      </c>
    </row>
    <row r="21" spans="1:13" s="29" customFormat="1" ht="15" customHeight="1">
      <c r="A21" s="58">
        <v>9</v>
      </c>
      <c r="B21" s="59">
        <v>25342509</v>
      </c>
      <c r="C21" s="60" t="s">
        <v>238</v>
      </c>
      <c r="D21" s="266">
        <v>7</v>
      </c>
      <c r="E21" s="260">
        <v>0.85</v>
      </c>
      <c r="F21" s="312">
        <v>7</v>
      </c>
      <c r="G21" s="260">
        <v>0.85</v>
      </c>
      <c r="H21" s="65"/>
      <c r="I21" s="65"/>
      <c r="J21" s="66"/>
      <c r="K21" s="288">
        <v>52109.75275080784</v>
      </c>
      <c r="L21" s="242">
        <f>K21*1.05</f>
        <v>54715.24038834823</v>
      </c>
      <c r="M21" s="235">
        <v>2000</v>
      </c>
    </row>
    <row r="22" spans="1:13" s="193" customFormat="1" ht="15" customHeight="1">
      <c r="A22" s="184">
        <v>10</v>
      </c>
      <c r="B22" s="185">
        <v>25342510</v>
      </c>
      <c r="C22" s="186" t="s">
        <v>239</v>
      </c>
      <c r="D22" s="267">
        <v>7</v>
      </c>
      <c r="E22" s="261">
        <v>0.95</v>
      </c>
      <c r="F22" s="313">
        <v>7</v>
      </c>
      <c r="G22" s="261">
        <v>0.95</v>
      </c>
      <c r="H22" s="189"/>
      <c r="I22" s="189"/>
      <c r="J22" s="190"/>
      <c r="K22" s="289"/>
      <c r="L22" s="242"/>
      <c r="M22" s="234">
        <v>2000</v>
      </c>
    </row>
    <row r="23" spans="1:13" s="193" customFormat="1" ht="15" customHeight="1">
      <c r="A23" s="184">
        <v>11</v>
      </c>
      <c r="B23" s="185">
        <v>25342511</v>
      </c>
      <c r="C23" s="186" t="s">
        <v>240</v>
      </c>
      <c r="D23" s="267">
        <v>7</v>
      </c>
      <c r="E23" s="261">
        <v>1</v>
      </c>
      <c r="F23" s="313">
        <v>7</v>
      </c>
      <c r="G23" s="261">
        <v>1</v>
      </c>
      <c r="H23" s="189"/>
      <c r="I23" s="189"/>
      <c r="J23" s="190"/>
      <c r="K23" s="289"/>
      <c r="L23" s="242"/>
      <c r="M23" s="234">
        <v>2000</v>
      </c>
    </row>
    <row r="24" spans="1:13" s="29" customFormat="1" ht="15" customHeight="1">
      <c r="A24" s="58">
        <v>12</v>
      </c>
      <c r="B24" s="59">
        <v>25342512</v>
      </c>
      <c r="C24" s="60" t="s">
        <v>241</v>
      </c>
      <c r="D24" s="266">
        <v>7</v>
      </c>
      <c r="E24" s="260">
        <v>1.05</v>
      </c>
      <c r="F24" s="312">
        <v>7</v>
      </c>
      <c r="G24" s="260">
        <v>1.05</v>
      </c>
      <c r="H24" s="65"/>
      <c r="I24" s="65"/>
      <c r="J24" s="66"/>
      <c r="K24" s="288">
        <v>70909.00045362128</v>
      </c>
      <c r="L24" s="242">
        <f>K24*1.05</f>
        <v>74454.45047630234</v>
      </c>
      <c r="M24" s="235">
        <v>2000</v>
      </c>
    </row>
    <row r="25" spans="1:13" s="193" customFormat="1" ht="15" customHeight="1">
      <c r="A25" s="184">
        <v>13</v>
      </c>
      <c r="B25" s="185">
        <v>25342513</v>
      </c>
      <c r="C25" s="186" t="s">
        <v>242</v>
      </c>
      <c r="D25" s="267">
        <v>7</v>
      </c>
      <c r="E25" s="261">
        <v>1.13</v>
      </c>
      <c r="F25" s="313">
        <v>7</v>
      </c>
      <c r="G25" s="261">
        <v>1.13</v>
      </c>
      <c r="H25" s="189"/>
      <c r="I25" s="189"/>
      <c r="J25" s="190"/>
      <c r="K25" s="289"/>
      <c r="L25" s="242"/>
      <c r="M25" s="234">
        <v>2000</v>
      </c>
    </row>
    <row r="26" spans="1:13" s="193" customFormat="1" ht="15" customHeight="1">
      <c r="A26" s="184">
        <v>14</v>
      </c>
      <c r="B26" s="185">
        <v>25342514</v>
      </c>
      <c r="C26" s="186" t="s">
        <v>243</v>
      </c>
      <c r="D26" s="267">
        <v>7</v>
      </c>
      <c r="E26" s="261">
        <v>1.2</v>
      </c>
      <c r="F26" s="313">
        <v>7</v>
      </c>
      <c r="G26" s="261">
        <v>1.2</v>
      </c>
      <c r="H26" s="189"/>
      <c r="I26" s="189"/>
      <c r="J26" s="190"/>
      <c r="K26" s="289"/>
      <c r="L26" s="242"/>
      <c r="M26" s="234">
        <v>2000</v>
      </c>
    </row>
    <row r="27" spans="1:13" s="29" customFormat="1" ht="15" customHeight="1">
      <c r="A27" s="58">
        <v>15</v>
      </c>
      <c r="B27" s="59">
        <v>25342548</v>
      </c>
      <c r="C27" s="60" t="s">
        <v>244</v>
      </c>
      <c r="D27" s="266">
        <v>7</v>
      </c>
      <c r="E27" s="260" t="s">
        <v>1007</v>
      </c>
      <c r="F27" s="312">
        <v>7</v>
      </c>
      <c r="G27" s="260" t="s">
        <v>1007</v>
      </c>
      <c r="H27" s="65"/>
      <c r="I27" s="65"/>
      <c r="J27" s="66"/>
      <c r="K27" s="288">
        <v>108610.48100293668</v>
      </c>
      <c r="L27" s="242">
        <f>K27*1.05</f>
        <v>114041.00505308351</v>
      </c>
      <c r="M27" s="235">
        <v>2000</v>
      </c>
    </row>
    <row r="28" spans="1:13" s="193" customFormat="1" ht="15" customHeight="1">
      <c r="A28" s="184">
        <v>16</v>
      </c>
      <c r="B28" s="185">
        <v>25342549</v>
      </c>
      <c r="C28" s="186" t="s">
        <v>245</v>
      </c>
      <c r="D28" s="267">
        <v>7</v>
      </c>
      <c r="E28" s="260" t="s">
        <v>1007</v>
      </c>
      <c r="F28" s="313">
        <v>7</v>
      </c>
      <c r="G28" s="261" t="s">
        <v>1007</v>
      </c>
      <c r="H28" s="189"/>
      <c r="I28" s="189"/>
      <c r="J28" s="190"/>
      <c r="K28" s="289"/>
      <c r="L28" s="242"/>
      <c r="M28" s="234">
        <v>2000</v>
      </c>
    </row>
    <row r="29" spans="1:13" s="193" customFormat="1" ht="15" customHeight="1">
      <c r="A29" s="184">
        <v>17</v>
      </c>
      <c r="B29" s="185">
        <v>25342550</v>
      </c>
      <c r="C29" s="186" t="s">
        <v>246</v>
      </c>
      <c r="D29" s="267">
        <v>7</v>
      </c>
      <c r="E29" s="260" t="s">
        <v>1007</v>
      </c>
      <c r="F29" s="313">
        <v>7</v>
      </c>
      <c r="G29" s="261" t="s">
        <v>1007</v>
      </c>
      <c r="H29" s="189"/>
      <c r="I29" s="189"/>
      <c r="J29" s="190"/>
      <c r="K29" s="289"/>
      <c r="L29" s="242"/>
      <c r="M29" s="234">
        <v>1000</v>
      </c>
    </row>
    <row r="30" spans="1:13" s="29" customFormat="1" ht="15" customHeight="1">
      <c r="A30" s="58">
        <v>18</v>
      </c>
      <c r="B30" s="59">
        <v>25342551</v>
      </c>
      <c r="C30" s="60" t="s">
        <v>247</v>
      </c>
      <c r="D30" s="266">
        <v>7</v>
      </c>
      <c r="E30" s="260" t="s">
        <v>1007</v>
      </c>
      <c r="F30" s="312">
        <v>7</v>
      </c>
      <c r="G30" s="260" t="s">
        <v>1007</v>
      </c>
      <c r="H30" s="65"/>
      <c r="I30" s="65"/>
      <c r="J30" s="66"/>
      <c r="K30" s="288">
        <v>164513.85243382977</v>
      </c>
      <c r="L30" s="242">
        <f>K30*1.05</f>
        <v>172739.54505552127</v>
      </c>
      <c r="M30" s="235">
        <v>1000</v>
      </c>
    </row>
    <row r="31" spans="1:13" s="193" customFormat="1" ht="15" customHeight="1">
      <c r="A31" s="184">
        <v>19</v>
      </c>
      <c r="B31" s="185">
        <v>25342552</v>
      </c>
      <c r="C31" s="186" t="s">
        <v>248</v>
      </c>
      <c r="D31" s="267">
        <v>7</v>
      </c>
      <c r="E31" s="260" t="s">
        <v>1007</v>
      </c>
      <c r="F31" s="313">
        <v>7</v>
      </c>
      <c r="G31" s="261" t="s">
        <v>1007</v>
      </c>
      <c r="H31" s="189"/>
      <c r="I31" s="189"/>
      <c r="J31" s="190"/>
      <c r="K31" s="289"/>
      <c r="L31" s="242"/>
      <c r="M31" s="234">
        <v>1000</v>
      </c>
    </row>
    <row r="32" spans="1:13" s="29" customFormat="1" ht="15" customHeight="1">
      <c r="A32" s="58">
        <v>20</v>
      </c>
      <c r="B32" s="59">
        <v>25342553</v>
      </c>
      <c r="C32" s="60" t="s">
        <v>249</v>
      </c>
      <c r="D32" s="266">
        <v>7</v>
      </c>
      <c r="E32" s="260" t="s">
        <v>1007</v>
      </c>
      <c r="F32" s="312">
        <v>7</v>
      </c>
      <c r="G32" s="260" t="s">
        <v>1007</v>
      </c>
      <c r="H32" s="65"/>
      <c r="I32" s="65"/>
      <c r="J32" s="66"/>
      <c r="K32" s="288">
        <v>253436.12315141014</v>
      </c>
      <c r="L32" s="242">
        <f>K32*1.05</f>
        <v>266107.92930898065</v>
      </c>
      <c r="M32" s="235">
        <v>1000</v>
      </c>
    </row>
    <row r="33" spans="1:13" s="193" customFormat="1" ht="15" customHeight="1">
      <c r="A33" s="184">
        <v>21</v>
      </c>
      <c r="B33" s="185">
        <v>25342554</v>
      </c>
      <c r="C33" s="186" t="s">
        <v>250</v>
      </c>
      <c r="D33" s="267">
        <v>7</v>
      </c>
      <c r="E33" s="260" t="s">
        <v>1007</v>
      </c>
      <c r="F33" s="313">
        <v>7</v>
      </c>
      <c r="G33" s="261" t="s">
        <v>1007</v>
      </c>
      <c r="H33" s="189"/>
      <c r="I33" s="189"/>
      <c r="J33" s="190"/>
      <c r="K33" s="289"/>
      <c r="L33" s="242"/>
      <c r="M33" s="234">
        <v>1000</v>
      </c>
    </row>
    <row r="34" spans="1:13" s="29" customFormat="1" ht="15" customHeight="1">
      <c r="A34" s="58">
        <v>22</v>
      </c>
      <c r="B34" s="59">
        <v>25342555</v>
      </c>
      <c r="C34" s="60" t="s">
        <v>251</v>
      </c>
      <c r="D34" s="266">
        <v>7</v>
      </c>
      <c r="E34" s="260" t="s">
        <v>1007</v>
      </c>
      <c r="F34" s="312">
        <v>7</v>
      </c>
      <c r="G34" s="260" t="s">
        <v>1007</v>
      </c>
      <c r="H34" s="65"/>
      <c r="I34" s="65"/>
      <c r="J34" s="66"/>
      <c r="K34" s="288">
        <v>351379.0437246013</v>
      </c>
      <c r="L34" s="242">
        <f>K34*1.05</f>
        <v>368947.9959108314</v>
      </c>
      <c r="M34" s="235">
        <v>1000</v>
      </c>
    </row>
    <row r="35" spans="1:13" s="193" customFormat="1" ht="15" customHeight="1">
      <c r="A35" s="184">
        <v>23</v>
      </c>
      <c r="B35" s="185">
        <v>25342556</v>
      </c>
      <c r="C35" s="186" t="s">
        <v>252</v>
      </c>
      <c r="D35" s="267">
        <v>7</v>
      </c>
      <c r="E35" s="260" t="s">
        <v>1007</v>
      </c>
      <c r="F35" s="313">
        <v>7</v>
      </c>
      <c r="G35" s="261" t="s">
        <v>1007</v>
      </c>
      <c r="H35" s="189"/>
      <c r="I35" s="189"/>
      <c r="J35" s="190"/>
      <c r="K35" s="289"/>
      <c r="L35" s="242"/>
      <c r="M35" s="234">
        <v>1000</v>
      </c>
    </row>
    <row r="36" spans="1:13" s="29" customFormat="1" ht="15" customHeight="1">
      <c r="A36" s="58">
        <v>24</v>
      </c>
      <c r="B36" s="59">
        <v>25342557</v>
      </c>
      <c r="C36" s="60" t="s">
        <v>253</v>
      </c>
      <c r="D36" s="266">
        <v>19</v>
      </c>
      <c r="E36" s="260" t="s">
        <v>1007</v>
      </c>
      <c r="F36" s="312">
        <v>19</v>
      </c>
      <c r="G36" s="260" t="s">
        <v>1007</v>
      </c>
      <c r="H36" s="65"/>
      <c r="I36" s="65"/>
      <c r="J36" s="66"/>
      <c r="K36" s="288">
        <v>496676.4101779827</v>
      </c>
      <c r="L36" s="242">
        <f>K36*1.05</f>
        <v>521510.23068688187</v>
      </c>
      <c r="M36" s="235">
        <v>1000</v>
      </c>
    </row>
    <row r="37" spans="1:13" s="193" customFormat="1" ht="15" customHeight="1">
      <c r="A37" s="184">
        <v>25</v>
      </c>
      <c r="B37" s="185">
        <v>25342558</v>
      </c>
      <c r="C37" s="186" t="s">
        <v>254</v>
      </c>
      <c r="D37" s="267">
        <v>19</v>
      </c>
      <c r="E37" s="260" t="s">
        <v>1007</v>
      </c>
      <c r="F37" s="313">
        <v>19</v>
      </c>
      <c r="G37" s="261" t="s">
        <v>1007</v>
      </c>
      <c r="H37" s="189"/>
      <c r="I37" s="189"/>
      <c r="J37" s="190"/>
      <c r="K37" s="289"/>
      <c r="L37" s="242"/>
      <c r="M37" s="234">
        <v>1000</v>
      </c>
    </row>
    <row r="38" spans="1:13" s="29" customFormat="1" ht="15" customHeight="1">
      <c r="A38" s="58">
        <v>26</v>
      </c>
      <c r="B38" s="59">
        <v>25342559</v>
      </c>
      <c r="C38" s="60" t="s">
        <v>255</v>
      </c>
      <c r="D38" s="266">
        <v>19</v>
      </c>
      <c r="E38" s="260" t="s">
        <v>1007</v>
      </c>
      <c r="F38" s="312">
        <v>19</v>
      </c>
      <c r="G38" s="260" t="s">
        <v>1007</v>
      </c>
      <c r="H38" s="65"/>
      <c r="I38" s="65"/>
      <c r="J38" s="66"/>
      <c r="K38" s="288">
        <v>681517.8567498002</v>
      </c>
      <c r="L38" s="242">
        <f>K38*1.05</f>
        <v>715593.7495872902</v>
      </c>
      <c r="M38" s="235">
        <v>1000</v>
      </c>
    </row>
    <row r="39" spans="1:13" s="193" customFormat="1" ht="15" customHeight="1">
      <c r="A39" s="184">
        <v>27</v>
      </c>
      <c r="B39" s="185">
        <v>25342560</v>
      </c>
      <c r="C39" s="186" t="s">
        <v>256</v>
      </c>
      <c r="D39" s="267">
        <v>19</v>
      </c>
      <c r="E39" s="260" t="s">
        <v>1007</v>
      </c>
      <c r="F39" s="313">
        <v>19</v>
      </c>
      <c r="G39" s="261" t="s">
        <v>1007</v>
      </c>
      <c r="H39" s="189"/>
      <c r="I39" s="189"/>
      <c r="J39" s="190"/>
      <c r="K39" s="289"/>
      <c r="L39" s="242"/>
      <c r="M39" s="234">
        <v>1000</v>
      </c>
    </row>
    <row r="40" spans="1:13" s="193" customFormat="1" ht="15" customHeight="1">
      <c r="A40" s="184">
        <v>28</v>
      </c>
      <c r="B40" s="185">
        <v>25342561</v>
      </c>
      <c r="C40" s="186" t="s">
        <v>257</v>
      </c>
      <c r="D40" s="267">
        <v>19</v>
      </c>
      <c r="E40" s="260" t="s">
        <v>1007</v>
      </c>
      <c r="F40" s="313">
        <v>19</v>
      </c>
      <c r="G40" s="261" t="s">
        <v>1007</v>
      </c>
      <c r="H40" s="189"/>
      <c r="I40" s="189"/>
      <c r="J40" s="190"/>
      <c r="K40" s="289"/>
      <c r="L40" s="242"/>
      <c r="M40" s="234">
        <v>500</v>
      </c>
    </row>
    <row r="41" spans="1:13" s="29" customFormat="1" ht="15" customHeight="1">
      <c r="A41" s="58">
        <v>29</v>
      </c>
      <c r="B41" s="59">
        <v>25342562</v>
      </c>
      <c r="C41" s="60" t="s">
        <v>258</v>
      </c>
      <c r="D41" s="266">
        <v>19</v>
      </c>
      <c r="E41" s="260" t="s">
        <v>1007</v>
      </c>
      <c r="F41" s="312">
        <v>19</v>
      </c>
      <c r="G41" s="260" t="s">
        <v>1007</v>
      </c>
      <c r="H41" s="65"/>
      <c r="I41" s="65"/>
      <c r="J41" s="66"/>
      <c r="K41" s="288">
        <v>944192.6280141344</v>
      </c>
      <c r="L41" s="242">
        <f>K41*1.05</f>
        <v>991402.2594148411</v>
      </c>
      <c r="M41" s="235">
        <v>500</v>
      </c>
    </row>
    <row r="42" spans="1:13" s="193" customFormat="1" ht="15" customHeight="1">
      <c r="A42" s="184">
        <v>30</v>
      </c>
      <c r="B42" s="185">
        <v>25342563</v>
      </c>
      <c r="C42" s="186" t="s">
        <v>259</v>
      </c>
      <c r="D42" s="267">
        <v>19</v>
      </c>
      <c r="E42" s="260" t="s">
        <v>1007</v>
      </c>
      <c r="F42" s="313">
        <v>19</v>
      </c>
      <c r="G42" s="261" t="s">
        <v>1007</v>
      </c>
      <c r="H42" s="189"/>
      <c r="I42" s="189"/>
      <c r="J42" s="190"/>
      <c r="K42" s="289"/>
      <c r="L42" s="242"/>
      <c r="M42" s="234">
        <v>500</v>
      </c>
    </row>
    <row r="43" spans="1:13" s="29" customFormat="1" ht="15" customHeight="1">
      <c r="A43" s="58">
        <v>31</v>
      </c>
      <c r="B43" s="59">
        <v>25342564</v>
      </c>
      <c r="C43" s="60" t="s">
        <v>260</v>
      </c>
      <c r="D43" s="266">
        <v>37</v>
      </c>
      <c r="E43" s="260" t="s">
        <v>1007</v>
      </c>
      <c r="F43" s="312">
        <v>37</v>
      </c>
      <c r="G43" s="260" t="s">
        <v>1007</v>
      </c>
      <c r="H43" s="65"/>
      <c r="I43" s="65"/>
      <c r="J43" s="66"/>
      <c r="K43" s="288">
        <v>1182474.335899755</v>
      </c>
      <c r="L43" s="242">
        <f>K43*1.05</f>
        <v>1241598.0526947428</v>
      </c>
      <c r="M43" s="235">
        <v>500</v>
      </c>
    </row>
    <row r="44" spans="1:13" s="193" customFormat="1" ht="15" customHeight="1">
      <c r="A44" s="184">
        <v>32</v>
      </c>
      <c r="B44" s="185">
        <v>25342565</v>
      </c>
      <c r="C44" s="186" t="s">
        <v>261</v>
      </c>
      <c r="D44" s="267">
        <v>37</v>
      </c>
      <c r="E44" s="260" t="s">
        <v>1007</v>
      </c>
      <c r="F44" s="313">
        <v>37</v>
      </c>
      <c r="G44" s="261" t="s">
        <v>1007</v>
      </c>
      <c r="H44" s="189"/>
      <c r="I44" s="189"/>
      <c r="J44" s="190"/>
      <c r="K44" s="289"/>
      <c r="L44" s="242"/>
      <c r="M44" s="234">
        <v>500</v>
      </c>
    </row>
    <row r="45" spans="1:13" s="29" customFormat="1" ht="15" customHeight="1">
      <c r="A45" s="58">
        <v>33</v>
      </c>
      <c r="B45" s="59">
        <v>25342566</v>
      </c>
      <c r="C45" s="60" t="s">
        <v>262</v>
      </c>
      <c r="D45" s="266">
        <v>37</v>
      </c>
      <c r="E45" s="260" t="s">
        <v>1007</v>
      </c>
      <c r="F45" s="312">
        <v>37</v>
      </c>
      <c r="G45" s="260" t="s">
        <v>1007</v>
      </c>
      <c r="H45" s="65"/>
      <c r="I45" s="65"/>
      <c r="J45" s="66"/>
      <c r="K45" s="288">
        <v>1469744.8443962575</v>
      </c>
      <c r="L45" s="242">
        <f>K45*1.05</f>
        <v>1543232.0866160705</v>
      </c>
      <c r="M45" s="235">
        <v>500</v>
      </c>
    </row>
    <row r="46" spans="1:13" s="29" customFormat="1" ht="15" customHeight="1">
      <c r="A46" s="58">
        <v>34</v>
      </c>
      <c r="B46" s="59">
        <v>25342567</v>
      </c>
      <c r="C46" s="60" t="s">
        <v>263</v>
      </c>
      <c r="D46" s="266">
        <v>37</v>
      </c>
      <c r="E46" s="260" t="s">
        <v>1007</v>
      </c>
      <c r="F46" s="312">
        <v>37</v>
      </c>
      <c r="G46" s="260" t="s">
        <v>1007</v>
      </c>
      <c r="H46" s="65"/>
      <c r="I46" s="65"/>
      <c r="J46" s="66"/>
      <c r="K46" s="288">
        <v>1841876.360017745</v>
      </c>
      <c r="L46" s="242">
        <f>K46*1.05</f>
        <v>1933970.1780186323</v>
      </c>
      <c r="M46" s="235">
        <v>500</v>
      </c>
    </row>
    <row r="47" spans="1:13" s="193" customFormat="1" ht="15" customHeight="1">
      <c r="A47" s="184">
        <v>35</v>
      </c>
      <c r="B47" s="185">
        <v>25342568</v>
      </c>
      <c r="C47" s="186" t="s">
        <v>264</v>
      </c>
      <c r="D47" s="267">
        <v>37</v>
      </c>
      <c r="E47" s="260" t="s">
        <v>1007</v>
      </c>
      <c r="F47" s="313">
        <v>37</v>
      </c>
      <c r="G47" s="261" t="s">
        <v>1007</v>
      </c>
      <c r="H47" s="189"/>
      <c r="I47" s="189"/>
      <c r="J47" s="190"/>
      <c r="K47" s="289"/>
      <c r="L47" s="242"/>
      <c r="M47" s="234">
        <v>250</v>
      </c>
    </row>
    <row r="48" spans="1:13" s="29" customFormat="1" ht="15" customHeight="1">
      <c r="A48" s="58">
        <v>36</v>
      </c>
      <c r="B48" s="59">
        <v>25342569</v>
      </c>
      <c r="C48" s="60" t="s">
        <v>265</v>
      </c>
      <c r="D48" s="266">
        <v>37</v>
      </c>
      <c r="E48" s="260" t="s">
        <v>1007</v>
      </c>
      <c r="F48" s="312">
        <v>37</v>
      </c>
      <c r="G48" s="260" t="s">
        <v>1007</v>
      </c>
      <c r="H48" s="65"/>
      <c r="I48" s="65"/>
      <c r="J48" s="66"/>
      <c r="K48" s="288">
        <v>2365492.0935668424</v>
      </c>
      <c r="L48" s="242">
        <f>K48*1.05</f>
        <v>2483766.6982451845</v>
      </c>
      <c r="M48" s="235">
        <v>250</v>
      </c>
    </row>
    <row r="49" spans="1:13" s="193" customFormat="1" ht="15" customHeight="1">
      <c r="A49" s="184">
        <v>37</v>
      </c>
      <c r="B49" s="185">
        <v>25342570</v>
      </c>
      <c r="C49" s="186" t="s">
        <v>266</v>
      </c>
      <c r="D49" s="267">
        <v>37</v>
      </c>
      <c r="E49" s="260" t="s">
        <v>1007</v>
      </c>
      <c r="F49" s="313">
        <v>37</v>
      </c>
      <c r="G49" s="261" t="s">
        <v>1007</v>
      </c>
      <c r="H49" s="189"/>
      <c r="I49" s="189"/>
      <c r="J49" s="190"/>
      <c r="K49" s="289"/>
      <c r="L49" s="242"/>
      <c r="M49" s="234">
        <v>250</v>
      </c>
    </row>
    <row r="50" spans="1:13" s="29" customFormat="1" ht="15" customHeight="1">
      <c r="A50" s="58">
        <v>38</v>
      </c>
      <c r="B50" s="59">
        <v>25342571</v>
      </c>
      <c r="C50" s="60" t="s">
        <v>267</v>
      </c>
      <c r="D50" s="266">
        <v>37</v>
      </c>
      <c r="E50" s="260" t="s">
        <v>1007</v>
      </c>
      <c r="F50" s="312">
        <v>37</v>
      </c>
      <c r="G50" s="260" t="s">
        <v>1007</v>
      </c>
      <c r="H50" s="65"/>
      <c r="I50" s="65"/>
      <c r="J50" s="66"/>
      <c r="K50" s="288">
        <v>2955858.9744582195</v>
      </c>
      <c r="L50" s="242">
        <f>K50*1.05</f>
        <v>3103651.9231811306</v>
      </c>
      <c r="M50" s="235">
        <v>250</v>
      </c>
    </row>
    <row r="51" spans="1:13" s="29" customFormat="1" ht="15" customHeight="1" thickBot="1">
      <c r="A51" s="69">
        <v>39</v>
      </c>
      <c r="B51" s="70">
        <v>25342572</v>
      </c>
      <c r="C51" s="71" t="s">
        <v>268</v>
      </c>
      <c r="D51" s="264">
        <v>37</v>
      </c>
      <c r="E51" s="265" t="s">
        <v>1007</v>
      </c>
      <c r="F51" s="268">
        <v>37</v>
      </c>
      <c r="G51" s="265" t="s">
        <v>1007</v>
      </c>
      <c r="H51" s="76"/>
      <c r="I51" s="76"/>
      <c r="J51" s="77"/>
      <c r="K51" s="296">
        <v>3891122.4188979985</v>
      </c>
      <c r="L51" s="243">
        <f>K51*1.05</f>
        <v>4085678.5398428985</v>
      </c>
      <c r="M51" s="247">
        <v>200</v>
      </c>
    </row>
    <row r="52" spans="1:13" s="6" customFormat="1" ht="17.25" customHeight="1" thickTop="1">
      <c r="A52" s="349" t="s">
        <v>1012</v>
      </c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</row>
    <row r="53" spans="2:13" s="10" customFormat="1" ht="13.5" customHeight="1">
      <c r="B53" s="36" t="s">
        <v>669</v>
      </c>
      <c r="D53" s="11"/>
      <c r="E53" s="11"/>
      <c r="F53" s="11"/>
      <c r="G53" s="372" t="str">
        <f>'C ban'!$G$57:$M$57</f>
        <v>CADI-SUN, ngµy 01 th¸ng 07 n¨m 2015</v>
      </c>
      <c r="H53" s="372"/>
      <c r="I53" s="372"/>
      <c r="J53" s="372"/>
      <c r="K53" s="372"/>
      <c r="L53" s="372"/>
      <c r="M53" s="372"/>
    </row>
    <row r="54" spans="1:13" s="10" customFormat="1" ht="17.25" customHeight="1">
      <c r="A54" s="32" t="s">
        <v>668</v>
      </c>
      <c r="B54" s="33"/>
      <c r="D54" s="11"/>
      <c r="E54" s="11"/>
      <c r="F54" s="11"/>
      <c r="G54" s="367" t="s">
        <v>667</v>
      </c>
      <c r="H54" s="367"/>
      <c r="I54" s="367"/>
      <c r="J54" s="367"/>
      <c r="K54" s="367"/>
      <c r="L54" s="367"/>
      <c r="M54" s="367"/>
    </row>
    <row r="55" spans="1:13" s="10" customFormat="1" ht="11.25" customHeight="1">
      <c r="A55" s="13" t="s">
        <v>647</v>
      </c>
      <c r="B55" s="13"/>
      <c r="C55" s="12"/>
      <c r="D55" s="12"/>
      <c r="E55" s="14"/>
      <c r="F55" s="15"/>
      <c r="G55" s="364"/>
      <c r="H55" s="364"/>
      <c r="I55" s="364"/>
      <c r="J55" s="364"/>
      <c r="K55" s="364"/>
      <c r="L55" s="364"/>
      <c r="M55" s="364"/>
    </row>
    <row r="56" spans="1:13" s="4" customFormat="1" ht="11.25" customHeight="1">
      <c r="A56" s="13" t="s">
        <v>648</v>
      </c>
      <c r="B56" s="13"/>
      <c r="C56" s="18"/>
      <c r="D56" s="19"/>
      <c r="E56" s="19"/>
      <c r="F56" s="19"/>
      <c r="G56" s="20"/>
      <c r="H56" s="20"/>
      <c r="I56" s="20"/>
      <c r="J56" s="16"/>
      <c r="K56" s="21"/>
      <c r="L56" s="21"/>
      <c r="M56" s="25"/>
    </row>
    <row r="57" spans="1:13" s="10" customFormat="1" ht="11.25" customHeight="1">
      <c r="A57" s="13" t="s">
        <v>649</v>
      </c>
      <c r="B57" s="13"/>
      <c r="E57" s="23"/>
      <c r="K57" s="17"/>
      <c r="L57" s="17"/>
      <c r="M57" s="149"/>
    </row>
    <row r="58" spans="1:13" ht="17.25" customHeight="1">
      <c r="A58" s="272" t="s">
        <v>1010</v>
      </c>
      <c r="B58" s="13"/>
      <c r="C58" s="13"/>
      <c r="D58" s="13"/>
      <c r="E58" s="13"/>
      <c r="F58" s="13"/>
      <c r="G58" s="363" t="s">
        <v>694</v>
      </c>
      <c r="H58" s="363"/>
      <c r="I58" s="363"/>
      <c r="J58" s="363"/>
      <c r="K58" s="363"/>
      <c r="L58" s="363"/>
      <c r="M58" s="363"/>
    </row>
  </sheetData>
  <sheetProtection/>
  <mergeCells count="21">
    <mergeCell ref="A52:M52"/>
    <mergeCell ref="G53:M53"/>
    <mergeCell ref="G54:M54"/>
    <mergeCell ref="G58:M58"/>
    <mergeCell ref="G55:M55"/>
    <mergeCell ref="A4:M4"/>
    <mergeCell ref="A5:M5"/>
    <mergeCell ref="C6:K6"/>
    <mergeCell ref="C7:K7"/>
    <mergeCell ref="M10:M11"/>
    <mergeCell ref="I10:I11"/>
    <mergeCell ref="J10:J11"/>
    <mergeCell ref="A10:A12"/>
    <mergeCell ref="H10:H11"/>
    <mergeCell ref="B10:B12"/>
    <mergeCell ref="D11:E11"/>
    <mergeCell ref="C10:C12"/>
    <mergeCell ref="F11:G11"/>
    <mergeCell ref="D10:G10"/>
    <mergeCell ref="C8:K8"/>
    <mergeCell ref="K10:L10"/>
  </mergeCells>
  <printOptions/>
  <pageMargins left="0.92" right="0" top="0" bottom="0" header="0" footer="0"/>
  <pageSetup horizontalDpi="600" verticalDpi="600" orientation="portrait" paperSize="9"/>
  <headerFooter alignWithMargins="0">
    <oddFooter>&amp;CTrang 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M66"/>
  <sheetViews>
    <sheetView zoomScale="120" zoomScaleNormal="120" workbookViewId="0" topLeftCell="A1">
      <selection activeCell="M20" sqref="M20"/>
    </sheetView>
  </sheetViews>
  <sheetFormatPr defaultColWidth="8.875" defaultRowHeight="12.75"/>
  <cols>
    <col min="1" max="1" width="3.50390625" style="0" customWidth="1"/>
    <col min="2" max="2" width="13.125" style="0" customWidth="1"/>
    <col min="3" max="3" width="16.625" style="0" customWidth="1"/>
    <col min="4" max="4" width="5.625" style="0" customWidth="1"/>
    <col min="5" max="5" width="7.50390625" style="1" customWidth="1"/>
    <col min="6" max="6" width="5.625" style="0" customWidth="1"/>
    <col min="7" max="7" width="8.125" style="1" customWidth="1"/>
    <col min="8" max="8" width="1.875" style="2" hidden="1" customWidth="1"/>
    <col min="9" max="10" width="1.37890625" style="2" hidden="1" customWidth="1"/>
    <col min="11" max="11" width="13.875" style="3" customWidth="1"/>
    <col min="12" max="12" width="14.125" style="3" customWidth="1"/>
    <col min="13" max="13" width="11.50390625" style="26" customWidth="1"/>
  </cols>
  <sheetData>
    <row r="1" ht="12.75"/>
    <row r="2" ht="12.75"/>
    <row r="3" ht="14.25" customHeight="1"/>
    <row r="4" spans="1:13" ht="16.5" customHeight="1">
      <c r="A4" s="348" t="s">
        <v>670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spans="1:13" ht="10.5">
      <c r="A5" s="394" t="s">
        <v>965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2:13" ht="9.75">
      <c r="B6" s="27"/>
      <c r="C6" s="373" t="s">
        <v>1002</v>
      </c>
      <c r="D6" s="373"/>
      <c r="E6" s="373"/>
      <c r="F6" s="373"/>
      <c r="G6" s="373"/>
      <c r="H6" s="373"/>
      <c r="I6" s="373"/>
      <c r="J6" s="373"/>
      <c r="K6" s="373"/>
      <c r="L6" s="166"/>
      <c r="M6" s="27"/>
    </row>
    <row r="7" spans="2:13" ht="9.75">
      <c r="B7" s="27"/>
      <c r="C7" s="373" t="s">
        <v>977</v>
      </c>
      <c r="D7" s="373"/>
      <c r="E7" s="373"/>
      <c r="F7" s="373"/>
      <c r="G7" s="373"/>
      <c r="H7" s="373"/>
      <c r="I7" s="373"/>
      <c r="J7" s="373"/>
      <c r="K7" s="373"/>
      <c r="L7" s="166"/>
      <c r="M7" s="27"/>
    </row>
    <row r="8" spans="2:13" ht="9.75">
      <c r="B8" s="27"/>
      <c r="C8" s="373" t="s">
        <v>978</v>
      </c>
      <c r="D8" s="373"/>
      <c r="E8" s="373"/>
      <c r="F8" s="373"/>
      <c r="G8" s="373"/>
      <c r="H8" s="373"/>
      <c r="I8" s="373"/>
      <c r="J8" s="373"/>
      <c r="K8" s="373"/>
      <c r="L8" s="166"/>
      <c r="M8" s="27"/>
    </row>
    <row r="9" ht="2.25" customHeight="1" thickBot="1"/>
    <row r="10" spans="1:13" s="4" customFormat="1" ht="27" customHeight="1" thickTop="1">
      <c r="A10" s="365" t="s">
        <v>643</v>
      </c>
      <c r="B10" s="361" t="s">
        <v>644</v>
      </c>
      <c r="C10" s="352" t="s">
        <v>645</v>
      </c>
      <c r="D10" s="368" t="s">
        <v>0</v>
      </c>
      <c r="E10" s="369"/>
      <c r="F10" s="369"/>
      <c r="G10" s="369"/>
      <c r="H10" s="359" t="s">
        <v>1</v>
      </c>
      <c r="I10" s="359" t="s">
        <v>2</v>
      </c>
      <c r="J10" s="370" t="s">
        <v>3</v>
      </c>
      <c r="K10" s="380" t="s">
        <v>650</v>
      </c>
      <c r="L10" s="381"/>
      <c r="M10" s="355" t="s">
        <v>651</v>
      </c>
    </row>
    <row r="11" spans="1:13" s="4" customFormat="1" ht="12.75" customHeight="1">
      <c r="A11" s="366"/>
      <c r="B11" s="362"/>
      <c r="C11" s="353"/>
      <c r="D11" s="357" t="s">
        <v>4</v>
      </c>
      <c r="E11" s="358"/>
      <c r="F11" s="358" t="s">
        <v>646</v>
      </c>
      <c r="G11" s="358"/>
      <c r="H11" s="360"/>
      <c r="I11" s="360"/>
      <c r="J11" s="371"/>
      <c r="K11" s="286" t="s">
        <v>1006</v>
      </c>
      <c r="L11" s="240" t="s">
        <v>1005</v>
      </c>
      <c r="M11" s="374"/>
    </row>
    <row r="12" spans="1:13" s="5" customFormat="1" ht="9">
      <c r="A12" s="366"/>
      <c r="B12" s="362"/>
      <c r="C12" s="353"/>
      <c r="D12" s="51" t="s">
        <v>642</v>
      </c>
      <c r="E12" s="52" t="s">
        <v>5</v>
      </c>
      <c r="F12" s="53" t="s">
        <v>642</v>
      </c>
      <c r="G12" s="52" t="s">
        <v>5</v>
      </c>
      <c r="H12" s="54" t="s">
        <v>6</v>
      </c>
      <c r="I12" s="54" t="s">
        <v>6</v>
      </c>
      <c r="J12" s="55" t="s">
        <v>6</v>
      </c>
      <c r="K12" s="287" t="s">
        <v>664</v>
      </c>
      <c r="L12" s="241" t="s">
        <v>664</v>
      </c>
      <c r="M12" s="223" t="s">
        <v>652</v>
      </c>
    </row>
    <row r="13" spans="1:13" s="28" customFormat="1" ht="12.75" customHeight="1">
      <c r="A13" s="104">
        <v>1</v>
      </c>
      <c r="B13" s="116">
        <v>25372501</v>
      </c>
      <c r="C13" s="117" t="s">
        <v>269</v>
      </c>
      <c r="D13" s="266">
        <v>7</v>
      </c>
      <c r="E13" s="260">
        <v>0.67</v>
      </c>
      <c r="F13" s="312">
        <v>7</v>
      </c>
      <c r="G13" s="260">
        <v>0.52</v>
      </c>
      <c r="H13" s="100"/>
      <c r="I13" s="100"/>
      <c r="J13" s="108"/>
      <c r="K13" s="228">
        <v>38224.655760473135</v>
      </c>
      <c r="L13" s="314">
        <f aca="true" t="shared" si="0" ref="L13:L59">K13*1.05</f>
        <v>40135.88854849679</v>
      </c>
      <c r="M13" s="224">
        <v>2000</v>
      </c>
    </row>
    <row r="14" spans="1:13" s="28" customFormat="1" ht="12.75" customHeight="1">
      <c r="A14" s="104">
        <v>2</v>
      </c>
      <c r="B14" s="116">
        <v>25372502</v>
      </c>
      <c r="C14" s="117" t="s">
        <v>270</v>
      </c>
      <c r="D14" s="266">
        <v>7</v>
      </c>
      <c r="E14" s="260">
        <v>0.85</v>
      </c>
      <c r="F14" s="312">
        <v>7</v>
      </c>
      <c r="G14" s="260">
        <v>0.67</v>
      </c>
      <c r="H14" s="100"/>
      <c r="I14" s="100"/>
      <c r="J14" s="108"/>
      <c r="K14" s="228">
        <v>56785.47797384771</v>
      </c>
      <c r="L14" s="314">
        <f t="shared" si="0"/>
        <v>59624.751872540095</v>
      </c>
      <c r="M14" s="224">
        <v>2000</v>
      </c>
    </row>
    <row r="15" spans="1:13" s="28" customFormat="1" ht="12.75" customHeight="1">
      <c r="A15" s="104">
        <v>3</v>
      </c>
      <c r="B15" s="116">
        <v>25372503</v>
      </c>
      <c r="C15" s="117" t="s">
        <v>271</v>
      </c>
      <c r="D15" s="266">
        <v>7</v>
      </c>
      <c r="E15" s="260">
        <v>1.05</v>
      </c>
      <c r="F15" s="312">
        <v>7</v>
      </c>
      <c r="G15" s="260">
        <v>0.85</v>
      </c>
      <c r="H15" s="100"/>
      <c r="I15" s="100"/>
      <c r="J15" s="108"/>
      <c r="K15" s="228">
        <v>78553.29893631139</v>
      </c>
      <c r="L15" s="314">
        <f t="shared" si="0"/>
        <v>82480.96388312695</v>
      </c>
      <c r="M15" s="224">
        <v>2000</v>
      </c>
    </row>
    <row r="16" spans="1:13" s="206" customFormat="1" ht="12.75" customHeight="1">
      <c r="A16" s="200">
        <v>4</v>
      </c>
      <c r="B16" s="201">
        <v>25372504</v>
      </c>
      <c r="C16" s="202" t="s">
        <v>272</v>
      </c>
      <c r="D16" s="267">
        <v>7</v>
      </c>
      <c r="E16" s="261">
        <v>1.2</v>
      </c>
      <c r="F16" s="313">
        <v>7</v>
      </c>
      <c r="G16" s="261">
        <v>1.05</v>
      </c>
      <c r="H16" s="203"/>
      <c r="I16" s="203"/>
      <c r="J16" s="204"/>
      <c r="K16" s="229"/>
      <c r="L16" s="314"/>
      <c r="M16" s="225">
        <v>1000</v>
      </c>
    </row>
    <row r="17" spans="1:13" s="28" customFormat="1" ht="12.75" customHeight="1">
      <c r="A17" s="104">
        <v>5</v>
      </c>
      <c r="B17" s="116">
        <v>25372548</v>
      </c>
      <c r="C17" s="117" t="s">
        <v>871</v>
      </c>
      <c r="D17" s="266">
        <v>7</v>
      </c>
      <c r="E17" s="260" t="s">
        <v>1007</v>
      </c>
      <c r="F17" s="312">
        <v>7</v>
      </c>
      <c r="G17" s="260">
        <v>1.05</v>
      </c>
      <c r="H17" s="100"/>
      <c r="I17" s="100"/>
      <c r="J17" s="108"/>
      <c r="K17" s="228">
        <v>117490.1870904016</v>
      </c>
      <c r="L17" s="314">
        <f t="shared" si="0"/>
        <v>123364.69644492168</v>
      </c>
      <c r="M17" s="224">
        <v>1000</v>
      </c>
    </row>
    <row r="18" spans="1:13" s="206" customFormat="1" ht="12.75" customHeight="1">
      <c r="A18" s="200">
        <v>7</v>
      </c>
      <c r="B18" s="201">
        <v>25372549</v>
      </c>
      <c r="C18" s="202" t="s">
        <v>273</v>
      </c>
      <c r="D18" s="267">
        <v>7</v>
      </c>
      <c r="E18" s="260" t="s">
        <v>1007</v>
      </c>
      <c r="F18" s="313">
        <v>7</v>
      </c>
      <c r="G18" s="260">
        <v>1.2</v>
      </c>
      <c r="H18" s="203"/>
      <c r="I18" s="203"/>
      <c r="J18" s="204"/>
      <c r="K18" s="229"/>
      <c r="L18" s="314"/>
      <c r="M18" s="225">
        <v>1000</v>
      </c>
    </row>
    <row r="19" spans="1:13" s="206" customFormat="1" ht="12.75" customHeight="1">
      <c r="A19" s="200">
        <v>8</v>
      </c>
      <c r="B19" s="201">
        <v>25372550</v>
      </c>
      <c r="C19" s="202" t="s">
        <v>274</v>
      </c>
      <c r="D19" s="267">
        <v>7</v>
      </c>
      <c r="E19" s="260" t="s">
        <v>1007</v>
      </c>
      <c r="F19" s="313">
        <v>7</v>
      </c>
      <c r="G19" s="260" t="s">
        <v>1007</v>
      </c>
      <c r="H19" s="203"/>
      <c r="I19" s="203"/>
      <c r="J19" s="204"/>
      <c r="K19" s="229"/>
      <c r="L19" s="314"/>
      <c r="M19" s="225">
        <v>1000</v>
      </c>
    </row>
    <row r="20" spans="1:13" s="206" customFormat="1" ht="12.75" customHeight="1">
      <c r="A20" s="200">
        <v>9</v>
      </c>
      <c r="B20" s="201">
        <v>25372551</v>
      </c>
      <c r="C20" s="202" t="s">
        <v>275</v>
      </c>
      <c r="D20" s="267">
        <v>7</v>
      </c>
      <c r="E20" s="260" t="s">
        <v>1007</v>
      </c>
      <c r="F20" s="313">
        <v>7</v>
      </c>
      <c r="G20" s="260">
        <v>1.2</v>
      </c>
      <c r="H20" s="203"/>
      <c r="I20" s="203"/>
      <c r="J20" s="204"/>
      <c r="K20" s="229"/>
      <c r="L20" s="314"/>
      <c r="M20" s="225">
        <v>1000</v>
      </c>
    </row>
    <row r="21" spans="1:13" s="28" customFormat="1" ht="12.75" customHeight="1">
      <c r="A21" s="104">
        <v>10</v>
      </c>
      <c r="B21" s="116">
        <v>25372552</v>
      </c>
      <c r="C21" s="117" t="s">
        <v>276</v>
      </c>
      <c r="D21" s="266">
        <v>7</v>
      </c>
      <c r="E21" s="260" t="s">
        <v>1007</v>
      </c>
      <c r="F21" s="312">
        <v>7</v>
      </c>
      <c r="G21" s="260" t="s">
        <v>1007</v>
      </c>
      <c r="H21" s="100"/>
      <c r="I21" s="100"/>
      <c r="J21" s="108"/>
      <c r="K21" s="228">
        <v>178443.18345785307</v>
      </c>
      <c r="L21" s="314">
        <f t="shared" si="0"/>
        <v>187365.34263074573</v>
      </c>
      <c r="M21" s="224">
        <v>1000</v>
      </c>
    </row>
    <row r="22" spans="1:13" s="206" customFormat="1" ht="12.75" customHeight="1">
      <c r="A22" s="200">
        <v>11</v>
      </c>
      <c r="B22" s="201">
        <v>25372553</v>
      </c>
      <c r="C22" s="202" t="s">
        <v>277</v>
      </c>
      <c r="D22" s="267">
        <v>7</v>
      </c>
      <c r="E22" s="260" t="s">
        <v>1007</v>
      </c>
      <c r="F22" s="313">
        <v>7</v>
      </c>
      <c r="G22" s="260" t="s">
        <v>1007</v>
      </c>
      <c r="H22" s="203"/>
      <c r="I22" s="203"/>
      <c r="J22" s="204"/>
      <c r="K22" s="229"/>
      <c r="L22" s="314"/>
      <c r="M22" s="225">
        <v>1000</v>
      </c>
    </row>
    <row r="23" spans="1:13" s="206" customFormat="1" ht="12.75" customHeight="1">
      <c r="A23" s="200">
        <v>12</v>
      </c>
      <c r="B23" s="201">
        <v>25372554</v>
      </c>
      <c r="C23" s="202" t="s">
        <v>278</v>
      </c>
      <c r="D23" s="267">
        <v>7</v>
      </c>
      <c r="E23" s="260" t="s">
        <v>1007</v>
      </c>
      <c r="F23" s="313">
        <v>7</v>
      </c>
      <c r="G23" s="260" t="s">
        <v>1007</v>
      </c>
      <c r="H23" s="203"/>
      <c r="I23" s="203"/>
      <c r="J23" s="204"/>
      <c r="K23" s="229"/>
      <c r="L23" s="314"/>
      <c r="M23" s="225">
        <v>1000</v>
      </c>
    </row>
    <row r="24" spans="1:13" s="28" customFormat="1" ht="12.75" customHeight="1">
      <c r="A24" s="104">
        <v>13</v>
      </c>
      <c r="B24" s="116">
        <v>25372555</v>
      </c>
      <c r="C24" s="117" t="s">
        <v>279</v>
      </c>
      <c r="D24" s="266">
        <v>7</v>
      </c>
      <c r="E24" s="260" t="s">
        <v>1007</v>
      </c>
      <c r="F24" s="312">
        <v>7</v>
      </c>
      <c r="G24" s="260" t="s">
        <v>1007</v>
      </c>
      <c r="H24" s="100"/>
      <c r="I24" s="100"/>
      <c r="J24" s="108"/>
      <c r="K24" s="228">
        <v>276041.01134506037</v>
      </c>
      <c r="L24" s="314">
        <f t="shared" si="0"/>
        <v>289843.0619123134</v>
      </c>
      <c r="M24" s="224">
        <v>1000</v>
      </c>
    </row>
    <row r="25" spans="1:13" s="206" customFormat="1" ht="12.75" customHeight="1">
      <c r="A25" s="200">
        <v>14</v>
      </c>
      <c r="B25" s="201">
        <v>25372556</v>
      </c>
      <c r="C25" s="202" t="s">
        <v>280</v>
      </c>
      <c r="D25" s="267">
        <v>7</v>
      </c>
      <c r="E25" s="260" t="s">
        <v>1007</v>
      </c>
      <c r="F25" s="313">
        <v>7</v>
      </c>
      <c r="G25" s="260" t="s">
        <v>1007</v>
      </c>
      <c r="H25" s="203"/>
      <c r="I25" s="203"/>
      <c r="J25" s="204"/>
      <c r="K25" s="229"/>
      <c r="L25" s="314"/>
      <c r="M25" s="225">
        <v>1000</v>
      </c>
    </row>
    <row r="26" spans="1:13" s="28" customFormat="1" ht="12.75" customHeight="1">
      <c r="A26" s="104">
        <v>15</v>
      </c>
      <c r="B26" s="116">
        <v>25372557</v>
      </c>
      <c r="C26" s="117" t="s">
        <v>281</v>
      </c>
      <c r="D26" s="266">
        <v>7</v>
      </c>
      <c r="E26" s="260" t="s">
        <v>1007</v>
      </c>
      <c r="F26" s="312">
        <v>7</v>
      </c>
      <c r="G26" s="260" t="s">
        <v>1007</v>
      </c>
      <c r="H26" s="100"/>
      <c r="I26" s="100"/>
      <c r="J26" s="108"/>
      <c r="K26" s="228">
        <v>351727.55836956657</v>
      </c>
      <c r="L26" s="314">
        <f t="shared" si="0"/>
        <v>369313.9362880449</v>
      </c>
      <c r="M26" s="224">
        <v>1000</v>
      </c>
    </row>
    <row r="27" spans="1:13" s="28" customFormat="1" ht="12.75" customHeight="1">
      <c r="A27" s="104">
        <v>16</v>
      </c>
      <c r="B27" s="116">
        <v>25372558</v>
      </c>
      <c r="C27" s="117" t="s">
        <v>282</v>
      </c>
      <c r="D27" s="266">
        <v>7</v>
      </c>
      <c r="E27" s="260" t="s">
        <v>1007</v>
      </c>
      <c r="F27" s="312">
        <v>7</v>
      </c>
      <c r="G27" s="260" t="s">
        <v>1007</v>
      </c>
      <c r="H27" s="100"/>
      <c r="I27" s="100"/>
      <c r="J27" s="108"/>
      <c r="K27" s="228">
        <v>396921.77418930724</v>
      </c>
      <c r="L27" s="314">
        <f t="shared" si="0"/>
        <v>416767.86289877264</v>
      </c>
      <c r="M27" s="224">
        <v>1000</v>
      </c>
    </row>
    <row r="28" spans="1:13" s="206" customFormat="1" ht="12.75" customHeight="1">
      <c r="A28" s="200">
        <v>17</v>
      </c>
      <c r="B28" s="201">
        <v>25372559</v>
      </c>
      <c r="C28" s="202" t="s">
        <v>283</v>
      </c>
      <c r="D28" s="267">
        <v>7</v>
      </c>
      <c r="E28" s="260" t="s">
        <v>1007</v>
      </c>
      <c r="F28" s="313">
        <v>7</v>
      </c>
      <c r="G28" s="260" t="s">
        <v>1007</v>
      </c>
      <c r="H28" s="203"/>
      <c r="I28" s="203"/>
      <c r="J28" s="204"/>
      <c r="K28" s="229"/>
      <c r="L28" s="314"/>
      <c r="M28" s="225">
        <v>1000</v>
      </c>
    </row>
    <row r="29" spans="1:13" s="206" customFormat="1" ht="12.75" customHeight="1">
      <c r="A29" s="200">
        <v>18</v>
      </c>
      <c r="B29" s="201">
        <v>25372560</v>
      </c>
      <c r="C29" s="202" t="s">
        <v>284</v>
      </c>
      <c r="D29" s="267">
        <v>7</v>
      </c>
      <c r="E29" s="260" t="s">
        <v>1007</v>
      </c>
      <c r="F29" s="313">
        <v>7</v>
      </c>
      <c r="G29" s="260" t="s">
        <v>1007</v>
      </c>
      <c r="H29" s="203"/>
      <c r="I29" s="203"/>
      <c r="J29" s="204"/>
      <c r="K29" s="229"/>
      <c r="L29" s="314"/>
      <c r="M29" s="225">
        <v>1000</v>
      </c>
    </row>
    <row r="30" spans="1:13" s="28" customFormat="1" ht="12.75" customHeight="1">
      <c r="A30" s="104">
        <v>19</v>
      </c>
      <c r="B30" s="116">
        <v>25372561</v>
      </c>
      <c r="C30" s="117" t="s">
        <v>285</v>
      </c>
      <c r="D30" s="266">
        <v>19</v>
      </c>
      <c r="E30" s="260" t="s">
        <v>1007</v>
      </c>
      <c r="F30" s="312">
        <v>7</v>
      </c>
      <c r="G30" s="260" t="s">
        <v>1007</v>
      </c>
      <c r="H30" s="100"/>
      <c r="I30" s="100"/>
      <c r="J30" s="108"/>
      <c r="K30" s="228">
        <v>507062.1661217339</v>
      </c>
      <c r="L30" s="314">
        <f t="shared" si="0"/>
        <v>532415.2744278206</v>
      </c>
      <c r="M30" s="224">
        <v>1000</v>
      </c>
    </row>
    <row r="31" spans="1:13" s="28" customFormat="1" ht="12.75" customHeight="1">
      <c r="A31" s="104">
        <v>20</v>
      </c>
      <c r="B31" s="116">
        <v>25372562</v>
      </c>
      <c r="C31" s="117" t="s">
        <v>286</v>
      </c>
      <c r="D31" s="266">
        <v>19</v>
      </c>
      <c r="E31" s="260" t="s">
        <v>1007</v>
      </c>
      <c r="F31" s="312">
        <v>7</v>
      </c>
      <c r="G31" s="260" t="s">
        <v>1007</v>
      </c>
      <c r="H31" s="100"/>
      <c r="I31" s="100"/>
      <c r="J31" s="108"/>
      <c r="K31" s="228">
        <v>557216.8168132778</v>
      </c>
      <c r="L31" s="314">
        <f t="shared" si="0"/>
        <v>585077.6576539417</v>
      </c>
      <c r="M31" s="224">
        <v>1000</v>
      </c>
    </row>
    <row r="32" spans="1:13" s="206" customFormat="1" ht="12.75" customHeight="1">
      <c r="A32" s="200">
        <v>21</v>
      </c>
      <c r="B32" s="201">
        <v>25372563</v>
      </c>
      <c r="C32" s="202" t="s">
        <v>287</v>
      </c>
      <c r="D32" s="267">
        <v>19</v>
      </c>
      <c r="E32" s="260" t="s">
        <v>1007</v>
      </c>
      <c r="F32" s="313">
        <v>7</v>
      </c>
      <c r="G32" s="260" t="s">
        <v>1007</v>
      </c>
      <c r="H32" s="203"/>
      <c r="I32" s="203"/>
      <c r="J32" s="204"/>
      <c r="K32" s="229"/>
      <c r="L32" s="314"/>
      <c r="M32" s="225">
        <v>500</v>
      </c>
    </row>
    <row r="33" spans="1:13" s="206" customFormat="1" ht="12.75" customHeight="1">
      <c r="A33" s="200">
        <v>22</v>
      </c>
      <c r="B33" s="201">
        <v>25372564</v>
      </c>
      <c r="C33" s="202" t="s">
        <v>288</v>
      </c>
      <c r="D33" s="267">
        <v>19</v>
      </c>
      <c r="E33" s="260" t="s">
        <v>1007</v>
      </c>
      <c r="F33" s="313">
        <v>7</v>
      </c>
      <c r="G33" s="260" t="s">
        <v>1007</v>
      </c>
      <c r="H33" s="203"/>
      <c r="I33" s="203"/>
      <c r="J33" s="204"/>
      <c r="K33" s="229"/>
      <c r="L33" s="314"/>
      <c r="M33" s="225">
        <v>500</v>
      </c>
    </row>
    <row r="34" spans="1:13" s="28" customFormat="1" ht="12.75" customHeight="1">
      <c r="A34" s="104">
        <v>23</v>
      </c>
      <c r="B34" s="116">
        <v>25372565</v>
      </c>
      <c r="C34" s="117" t="s">
        <v>289</v>
      </c>
      <c r="D34" s="266">
        <v>19</v>
      </c>
      <c r="E34" s="260" t="s">
        <v>1007</v>
      </c>
      <c r="F34" s="312">
        <v>7</v>
      </c>
      <c r="G34" s="260" t="s">
        <v>1007</v>
      </c>
      <c r="H34" s="100"/>
      <c r="I34" s="100"/>
      <c r="J34" s="108"/>
      <c r="K34" s="228">
        <v>697342.1671627159</v>
      </c>
      <c r="L34" s="314">
        <f t="shared" si="0"/>
        <v>732209.2755208517</v>
      </c>
      <c r="M34" s="224">
        <v>500</v>
      </c>
    </row>
    <row r="35" spans="1:13" s="28" customFormat="1" ht="12.75" customHeight="1">
      <c r="A35" s="104">
        <v>24</v>
      </c>
      <c r="B35" s="116">
        <v>25372566</v>
      </c>
      <c r="C35" s="117" t="s">
        <v>290</v>
      </c>
      <c r="D35" s="266">
        <v>19</v>
      </c>
      <c r="E35" s="260" t="s">
        <v>1007</v>
      </c>
      <c r="F35" s="312">
        <v>19</v>
      </c>
      <c r="G35" s="260" t="s">
        <v>1007</v>
      </c>
      <c r="H35" s="100"/>
      <c r="I35" s="100"/>
      <c r="J35" s="108"/>
      <c r="K35" s="228">
        <v>771506.6690069025</v>
      </c>
      <c r="L35" s="314">
        <f t="shared" si="0"/>
        <v>810082.0024572477</v>
      </c>
      <c r="M35" s="224">
        <v>500</v>
      </c>
    </row>
    <row r="36" spans="1:13" s="206" customFormat="1" ht="12.75" customHeight="1">
      <c r="A36" s="200">
        <v>25</v>
      </c>
      <c r="B36" s="201">
        <v>25372567</v>
      </c>
      <c r="C36" s="202" t="s">
        <v>291</v>
      </c>
      <c r="D36" s="267">
        <v>19</v>
      </c>
      <c r="E36" s="260" t="s">
        <v>1007</v>
      </c>
      <c r="F36" s="313">
        <v>7</v>
      </c>
      <c r="G36" s="260" t="s">
        <v>1007</v>
      </c>
      <c r="H36" s="203"/>
      <c r="I36" s="203"/>
      <c r="J36" s="204"/>
      <c r="K36" s="229"/>
      <c r="L36" s="314"/>
      <c r="M36" s="225">
        <v>500</v>
      </c>
    </row>
    <row r="37" spans="1:13" s="206" customFormat="1" ht="12.75" customHeight="1">
      <c r="A37" s="200">
        <v>26</v>
      </c>
      <c r="B37" s="201">
        <v>25372568</v>
      </c>
      <c r="C37" s="202" t="s">
        <v>292</v>
      </c>
      <c r="D37" s="267">
        <v>19</v>
      </c>
      <c r="E37" s="260" t="s">
        <v>1007</v>
      </c>
      <c r="F37" s="313">
        <v>19</v>
      </c>
      <c r="G37" s="260" t="s">
        <v>1007</v>
      </c>
      <c r="H37" s="203"/>
      <c r="I37" s="203"/>
      <c r="J37" s="204"/>
      <c r="K37" s="229"/>
      <c r="L37" s="314"/>
      <c r="M37" s="225">
        <v>500</v>
      </c>
    </row>
    <row r="38" spans="1:13" s="28" customFormat="1" ht="12.75" customHeight="1">
      <c r="A38" s="104">
        <v>27</v>
      </c>
      <c r="B38" s="116">
        <v>25372569</v>
      </c>
      <c r="C38" s="117" t="s">
        <v>293</v>
      </c>
      <c r="D38" s="266">
        <v>19</v>
      </c>
      <c r="E38" s="260" t="s">
        <v>1007</v>
      </c>
      <c r="F38" s="312">
        <v>19</v>
      </c>
      <c r="G38" s="260" t="s">
        <v>1007</v>
      </c>
      <c r="H38" s="100"/>
      <c r="I38" s="100"/>
      <c r="J38" s="108"/>
      <c r="K38" s="228">
        <v>970810.2888849137</v>
      </c>
      <c r="L38" s="314">
        <f t="shared" si="0"/>
        <v>1019350.8033291594</v>
      </c>
      <c r="M38" s="224">
        <v>500</v>
      </c>
    </row>
    <row r="39" spans="1:13" s="28" customFormat="1" ht="12.75" customHeight="1">
      <c r="A39" s="104">
        <v>28</v>
      </c>
      <c r="B39" s="116">
        <v>25372570</v>
      </c>
      <c r="C39" s="117" t="s">
        <v>294</v>
      </c>
      <c r="D39" s="266">
        <v>19</v>
      </c>
      <c r="E39" s="260" t="s">
        <v>1007</v>
      </c>
      <c r="F39" s="312">
        <v>19</v>
      </c>
      <c r="G39" s="260" t="s">
        <v>1007</v>
      </c>
      <c r="H39" s="100"/>
      <c r="I39" s="100"/>
      <c r="J39" s="108"/>
      <c r="K39" s="228">
        <v>1063192.9048752678</v>
      </c>
      <c r="L39" s="314">
        <f t="shared" si="0"/>
        <v>1116352.5501190312</v>
      </c>
      <c r="M39" s="224">
        <v>500</v>
      </c>
    </row>
    <row r="40" spans="1:13" s="206" customFormat="1" ht="12.75" customHeight="1">
      <c r="A40" s="200">
        <v>29</v>
      </c>
      <c r="B40" s="201">
        <v>25372571</v>
      </c>
      <c r="C40" s="202" t="s">
        <v>295</v>
      </c>
      <c r="D40" s="267">
        <v>19</v>
      </c>
      <c r="E40" s="260" t="s">
        <v>1007</v>
      </c>
      <c r="F40" s="313">
        <v>19</v>
      </c>
      <c r="G40" s="260" t="s">
        <v>1007</v>
      </c>
      <c r="H40" s="203"/>
      <c r="I40" s="203"/>
      <c r="J40" s="204"/>
      <c r="K40" s="229"/>
      <c r="L40" s="314"/>
      <c r="M40" s="225">
        <v>500</v>
      </c>
    </row>
    <row r="41" spans="1:13" s="206" customFormat="1" ht="12.75" customHeight="1">
      <c r="A41" s="200">
        <v>30</v>
      </c>
      <c r="B41" s="201">
        <v>25372572</v>
      </c>
      <c r="C41" s="202" t="s">
        <v>296</v>
      </c>
      <c r="D41" s="267">
        <v>19</v>
      </c>
      <c r="E41" s="260" t="s">
        <v>1007</v>
      </c>
      <c r="F41" s="313">
        <v>19</v>
      </c>
      <c r="G41" s="260" t="s">
        <v>1007</v>
      </c>
      <c r="H41" s="203"/>
      <c r="I41" s="203"/>
      <c r="J41" s="204"/>
      <c r="K41" s="229"/>
      <c r="L41" s="314"/>
      <c r="M41" s="225">
        <v>250</v>
      </c>
    </row>
    <row r="42" spans="1:13" s="206" customFormat="1" ht="12.75" customHeight="1">
      <c r="A42" s="200">
        <v>31</v>
      </c>
      <c r="B42" s="201">
        <v>25372573</v>
      </c>
      <c r="C42" s="202" t="s">
        <v>297</v>
      </c>
      <c r="D42" s="267">
        <v>37</v>
      </c>
      <c r="E42" s="260" t="s">
        <v>1007</v>
      </c>
      <c r="F42" s="313">
        <v>19</v>
      </c>
      <c r="G42" s="260" t="s">
        <v>1007</v>
      </c>
      <c r="H42" s="203"/>
      <c r="I42" s="203"/>
      <c r="J42" s="204"/>
      <c r="K42" s="229"/>
      <c r="L42" s="314"/>
      <c r="M42" s="225">
        <v>250</v>
      </c>
    </row>
    <row r="43" spans="1:13" s="28" customFormat="1" ht="12.75" customHeight="1">
      <c r="A43" s="104">
        <v>32</v>
      </c>
      <c r="B43" s="116">
        <v>25372574</v>
      </c>
      <c r="C43" s="117" t="s">
        <v>298</v>
      </c>
      <c r="D43" s="266">
        <v>37</v>
      </c>
      <c r="E43" s="260" t="s">
        <v>1007</v>
      </c>
      <c r="F43" s="312">
        <v>19</v>
      </c>
      <c r="G43" s="260" t="s">
        <v>1007</v>
      </c>
      <c r="H43" s="100"/>
      <c r="I43" s="100"/>
      <c r="J43" s="108"/>
      <c r="K43" s="228">
        <v>1243712.2652691405</v>
      </c>
      <c r="L43" s="314">
        <f t="shared" si="0"/>
        <v>1305897.8785325976</v>
      </c>
      <c r="M43" s="224">
        <v>250</v>
      </c>
    </row>
    <row r="44" spans="1:13" s="28" customFormat="1" ht="12.75" customHeight="1">
      <c r="A44" s="104">
        <v>33</v>
      </c>
      <c r="B44" s="116">
        <v>25372575</v>
      </c>
      <c r="C44" s="117" t="s">
        <v>299</v>
      </c>
      <c r="D44" s="266">
        <v>37</v>
      </c>
      <c r="E44" s="260" t="s">
        <v>1007</v>
      </c>
      <c r="F44" s="312">
        <v>19</v>
      </c>
      <c r="G44" s="260" t="s">
        <v>1007</v>
      </c>
      <c r="H44" s="100"/>
      <c r="I44" s="100"/>
      <c r="J44" s="108"/>
      <c r="K44" s="228">
        <v>1375620.9656746497</v>
      </c>
      <c r="L44" s="314">
        <f t="shared" si="0"/>
        <v>1444402.0139583822</v>
      </c>
      <c r="M44" s="224">
        <v>250</v>
      </c>
    </row>
    <row r="45" spans="1:13" s="28" customFormat="1" ht="12.75" customHeight="1">
      <c r="A45" s="104">
        <v>34</v>
      </c>
      <c r="B45" s="116">
        <v>25372576</v>
      </c>
      <c r="C45" s="117" t="s">
        <v>300</v>
      </c>
      <c r="D45" s="266">
        <v>37</v>
      </c>
      <c r="E45" s="260" t="s">
        <v>1007</v>
      </c>
      <c r="F45" s="313">
        <v>19</v>
      </c>
      <c r="G45" s="260" t="s">
        <v>1007</v>
      </c>
      <c r="H45" s="100"/>
      <c r="I45" s="100"/>
      <c r="J45" s="108"/>
      <c r="K45" s="228">
        <v>1288452.735290784</v>
      </c>
      <c r="L45" s="314">
        <f t="shared" si="0"/>
        <v>1352875.372055323</v>
      </c>
      <c r="M45" s="224">
        <v>250</v>
      </c>
    </row>
    <row r="46" spans="1:13" s="28" customFormat="1" ht="12.75" customHeight="1">
      <c r="A46" s="104">
        <v>35</v>
      </c>
      <c r="B46" s="116">
        <v>25372577</v>
      </c>
      <c r="C46" s="117" t="s">
        <v>301</v>
      </c>
      <c r="D46" s="266">
        <v>37</v>
      </c>
      <c r="E46" s="260" t="s">
        <v>1007</v>
      </c>
      <c r="F46" s="313">
        <v>19</v>
      </c>
      <c r="G46" s="260" t="s">
        <v>1007</v>
      </c>
      <c r="H46" s="100"/>
      <c r="I46" s="100"/>
      <c r="J46" s="108"/>
      <c r="K46" s="228">
        <v>1420463.2276512505</v>
      </c>
      <c r="L46" s="314">
        <f t="shared" si="0"/>
        <v>1491486.389033813</v>
      </c>
      <c r="M46" s="224">
        <v>250</v>
      </c>
    </row>
    <row r="47" spans="1:13" s="28" customFormat="1" ht="12.75" customHeight="1">
      <c r="A47" s="104">
        <v>36</v>
      </c>
      <c r="B47" s="116">
        <v>25372578</v>
      </c>
      <c r="C47" s="117" t="s">
        <v>302</v>
      </c>
      <c r="D47" s="266">
        <v>37</v>
      </c>
      <c r="E47" s="260" t="s">
        <v>1007</v>
      </c>
      <c r="F47" s="312">
        <v>19</v>
      </c>
      <c r="G47" s="260" t="s">
        <v>1007</v>
      </c>
      <c r="H47" s="100"/>
      <c r="I47" s="100"/>
      <c r="J47" s="108"/>
      <c r="K47" s="228">
        <v>1463780.2622928726</v>
      </c>
      <c r="L47" s="314">
        <f t="shared" si="0"/>
        <v>1536969.2754075164</v>
      </c>
      <c r="M47" s="224">
        <v>250</v>
      </c>
    </row>
    <row r="48" spans="1:13" s="28" customFormat="1" ht="12.75" customHeight="1">
      <c r="A48" s="104">
        <v>37</v>
      </c>
      <c r="B48" s="116">
        <v>25372579</v>
      </c>
      <c r="C48" s="117" t="s">
        <v>303</v>
      </c>
      <c r="D48" s="266">
        <v>37</v>
      </c>
      <c r="E48" s="260" t="s">
        <v>1007</v>
      </c>
      <c r="F48" s="312">
        <v>19</v>
      </c>
      <c r="G48" s="260" t="s">
        <v>1007</v>
      </c>
      <c r="H48" s="100"/>
      <c r="I48" s="100"/>
      <c r="J48" s="108"/>
      <c r="K48" s="228">
        <v>1596185.597390041</v>
      </c>
      <c r="L48" s="314">
        <f t="shared" si="0"/>
        <v>1675994.8772595432</v>
      </c>
      <c r="M48" s="224">
        <v>250</v>
      </c>
    </row>
    <row r="49" spans="1:13" s="28" customFormat="1" ht="12.75" customHeight="1">
      <c r="A49" s="104">
        <v>38</v>
      </c>
      <c r="B49" s="116">
        <v>25372580</v>
      </c>
      <c r="C49" s="117" t="s">
        <v>304</v>
      </c>
      <c r="D49" s="266">
        <v>37</v>
      </c>
      <c r="E49" s="260" t="s">
        <v>1007</v>
      </c>
      <c r="F49" s="312">
        <v>37</v>
      </c>
      <c r="G49" s="260" t="s">
        <v>1007</v>
      </c>
      <c r="H49" s="100"/>
      <c r="I49" s="100"/>
      <c r="J49" s="108"/>
      <c r="K49" s="228">
        <v>1714448.3984330972</v>
      </c>
      <c r="L49" s="314">
        <f t="shared" si="0"/>
        <v>1800170.8183547521</v>
      </c>
      <c r="M49" s="224">
        <v>250</v>
      </c>
    </row>
    <row r="50" spans="1:13" s="28" customFormat="1" ht="12.75" customHeight="1">
      <c r="A50" s="104">
        <v>39</v>
      </c>
      <c r="B50" s="116">
        <v>25372581</v>
      </c>
      <c r="C50" s="117" t="s">
        <v>305</v>
      </c>
      <c r="D50" s="266">
        <v>37</v>
      </c>
      <c r="E50" s="260" t="s">
        <v>1007</v>
      </c>
      <c r="F50" s="312">
        <v>19</v>
      </c>
      <c r="G50" s="260" t="s">
        <v>1007</v>
      </c>
      <c r="H50" s="100"/>
      <c r="I50" s="100"/>
      <c r="J50" s="108"/>
      <c r="K50" s="228">
        <v>1883091.3958065528</v>
      </c>
      <c r="L50" s="314">
        <f t="shared" si="0"/>
        <v>1977245.9655968805</v>
      </c>
      <c r="M50" s="224">
        <v>250</v>
      </c>
    </row>
    <row r="51" spans="1:13" s="28" customFormat="1" ht="12.75" customHeight="1">
      <c r="A51" s="104">
        <v>40</v>
      </c>
      <c r="B51" s="116">
        <v>25372582</v>
      </c>
      <c r="C51" s="117" t="s">
        <v>306</v>
      </c>
      <c r="D51" s="266">
        <v>37</v>
      </c>
      <c r="E51" s="260" t="s">
        <v>1007</v>
      </c>
      <c r="F51" s="312">
        <v>37</v>
      </c>
      <c r="G51" s="260" t="s">
        <v>1007</v>
      </c>
      <c r="H51" s="100"/>
      <c r="I51" s="100"/>
      <c r="J51" s="108"/>
      <c r="K51" s="228">
        <v>2001898.0293287847</v>
      </c>
      <c r="L51" s="314">
        <f t="shared" si="0"/>
        <v>2101992.930795224</v>
      </c>
      <c r="M51" s="224">
        <v>250</v>
      </c>
    </row>
    <row r="52" spans="1:13" s="28" customFormat="1" ht="12.75" customHeight="1">
      <c r="A52" s="104">
        <v>41</v>
      </c>
      <c r="B52" s="116">
        <v>25372583</v>
      </c>
      <c r="C52" s="117" t="s">
        <v>307</v>
      </c>
      <c r="D52" s="266">
        <v>37</v>
      </c>
      <c r="E52" s="260" t="s">
        <v>1007</v>
      </c>
      <c r="F52" s="312">
        <v>37</v>
      </c>
      <c r="G52" s="260" t="s">
        <v>1007</v>
      </c>
      <c r="H52" s="100"/>
      <c r="I52" s="100"/>
      <c r="J52" s="108"/>
      <c r="K52" s="228">
        <v>2148066.3465961446</v>
      </c>
      <c r="L52" s="314">
        <f t="shared" si="0"/>
        <v>2255469.663925952</v>
      </c>
      <c r="M52" s="224">
        <v>250</v>
      </c>
    </row>
    <row r="53" spans="1:13" s="206" customFormat="1" ht="12.75" customHeight="1">
      <c r="A53" s="200">
        <v>42</v>
      </c>
      <c r="B53" s="201">
        <v>25372584</v>
      </c>
      <c r="C53" s="202" t="s">
        <v>308</v>
      </c>
      <c r="D53" s="267">
        <v>37</v>
      </c>
      <c r="E53" s="260" t="s">
        <v>1007</v>
      </c>
      <c r="F53" s="313">
        <v>19</v>
      </c>
      <c r="G53" s="260" t="s">
        <v>1007</v>
      </c>
      <c r="H53" s="203"/>
      <c r="I53" s="203"/>
      <c r="J53" s="204"/>
      <c r="K53" s="229"/>
      <c r="L53" s="314"/>
      <c r="M53" s="225">
        <v>250</v>
      </c>
    </row>
    <row r="54" spans="1:13" s="28" customFormat="1" ht="12.75" customHeight="1">
      <c r="A54" s="104">
        <v>43</v>
      </c>
      <c r="B54" s="116">
        <v>25372585</v>
      </c>
      <c r="C54" s="117" t="s">
        <v>309</v>
      </c>
      <c r="D54" s="266">
        <v>37</v>
      </c>
      <c r="E54" s="260" t="s">
        <v>1007</v>
      </c>
      <c r="F54" s="312">
        <v>37</v>
      </c>
      <c r="G54" s="260" t="s">
        <v>1007</v>
      </c>
      <c r="H54" s="100"/>
      <c r="I54" s="100"/>
      <c r="J54" s="108"/>
      <c r="K54" s="228">
        <v>2400383.89607129</v>
      </c>
      <c r="L54" s="314">
        <f t="shared" si="0"/>
        <v>2520403.090874855</v>
      </c>
      <c r="M54" s="224">
        <v>250</v>
      </c>
    </row>
    <row r="55" spans="1:13" s="28" customFormat="1" ht="12.75" customHeight="1">
      <c r="A55" s="104">
        <v>44</v>
      </c>
      <c r="B55" s="116">
        <v>25372586</v>
      </c>
      <c r="C55" s="117" t="s">
        <v>310</v>
      </c>
      <c r="D55" s="266">
        <v>37</v>
      </c>
      <c r="E55" s="260" t="s">
        <v>1007</v>
      </c>
      <c r="F55" s="312">
        <v>37</v>
      </c>
      <c r="G55" s="260" t="s">
        <v>1007</v>
      </c>
      <c r="H55" s="100"/>
      <c r="I55" s="100"/>
      <c r="J55" s="108"/>
      <c r="K55" s="228">
        <v>2545796.9263515067</v>
      </c>
      <c r="L55" s="314">
        <f t="shared" si="0"/>
        <v>2673086.772669082</v>
      </c>
      <c r="M55" s="224">
        <v>250</v>
      </c>
    </row>
    <row r="56" spans="1:13" s="28" customFormat="1" ht="12.75" customHeight="1">
      <c r="A56" s="104">
        <v>45</v>
      </c>
      <c r="B56" s="116">
        <v>25372587</v>
      </c>
      <c r="C56" s="117" t="s">
        <v>311</v>
      </c>
      <c r="D56" s="266">
        <v>37</v>
      </c>
      <c r="E56" s="260" t="s">
        <v>1007</v>
      </c>
      <c r="F56" s="312">
        <v>37</v>
      </c>
      <c r="G56" s="260" t="s">
        <v>1007</v>
      </c>
      <c r="H56" s="100"/>
      <c r="I56" s="100"/>
      <c r="J56" s="108"/>
      <c r="K56" s="228">
        <v>2732799.678647529</v>
      </c>
      <c r="L56" s="314">
        <f t="shared" si="0"/>
        <v>2869439.6625799052</v>
      </c>
      <c r="M56" s="224">
        <v>250</v>
      </c>
    </row>
    <row r="57" spans="1:13" s="28" customFormat="1" ht="12.75" customHeight="1">
      <c r="A57" s="104">
        <v>46</v>
      </c>
      <c r="B57" s="116">
        <v>25372588</v>
      </c>
      <c r="C57" s="117" t="s">
        <v>312</v>
      </c>
      <c r="D57" s="266">
        <v>37</v>
      </c>
      <c r="E57" s="260" t="s">
        <v>1007</v>
      </c>
      <c r="F57" s="312">
        <v>37</v>
      </c>
      <c r="G57" s="260" t="s">
        <v>1007</v>
      </c>
      <c r="H57" s="100"/>
      <c r="I57" s="100"/>
      <c r="J57" s="108"/>
      <c r="K57" s="228">
        <v>2993354.768087662</v>
      </c>
      <c r="L57" s="314">
        <f t="shared" si="0"/>
        <v>3143022.5064920452</v>
      </c>
      <c r="M57" s="224">
        <v>200</v>
      </c>
    </row>
    <row r="58" spans="1:13" s="28" customFormat="1" ht="12.75" customHeight="1">
      <c r="A58" s="104">
        <v>47</v>
      </c>
      <c r="B58" s="116">
        <v>25372589</v>
      </c>
      <c r="C58" s="117" t="s">
        <v>313</v>
      </c>
      <c r="D58" s="266">
        <v>37</v>
      </c>
      <c r="E58" s="260" t="s">
        <v>1007</v>
      </c>
      <c r="F58" s="312">
        <v>37</v>
      </c>
      <c r="G58" s="260" t="s">
        <v>1007</v>
      </c>
      <c r="H58" s="100"/>
      <c r="I58" s="100"/>
      <c r="J58" s="108"/>
      <c r="K58" s="228">
        <v>3179904.3153187996</v>
      </c>
      <c r="L58" s="314">
        <f t="shared" si="0"/>
        <v>3338899.5310847396</v>
      </c>
      <c r="M58" s="224">
        <v>200</v>
      </c>
    </row>
    <row r="59" spans="1:13" s="28" customFormat="1" ht="12.75" customHeight="1" thickBot="1">
      <c r="A59" s="105">
        <v>48</v>
      </c>
      <c r="B59" s="118">
        <v>25372590</v>
      </c>
      <c r="C59" s="119" t="s">
        <v>314</v>
      </c>
      <c r="D59" s="264">
        <v>37</v>
      </c>
      <c r="E59" s="265" t="s">
        <v>1007</v>
      </c>
      <c r="F59" s="268">
        <v>37</v>
      </c>
      <c r="G59" s="265" t="s">
        <v>1007</v>
      </c>
      <c r="H59" s="103"/>
      <c r="I59" s="103"/>
      <c r="J59" s="109"/>
      <c r="K59" s="230">
        <v>3445896.446252429</v>
      </c>
      <c r="L59" s="315">
        <f t="shared" si="0"/>
        <v>3618191.2685650503</v>
      </c>
      <c r="M59" s="226">
        <v>200</v>
      </c>
    </row>
    <row r="60" spans="1:13" s="6" customFormat="1" ht="17.25" customHeight="1" thickTop="1">
      <c r="A60" s="349" t="s">
        <v>1012</v>
      </c>
      <c r="B60" s="349"/>
      <c r="C60" s="349"/>
      <c r="D60" s="349"/>
      <c r="E60" s="349"/>
      <c r="F60" s="349"/>
      <c r="G60" s="349"/>
      <c r="H60" s="349"/>
      <c r="I60" s="349"/>
      <c r="J60" s="349"/>
      <c r="K60" s="349"/>
      <c r="L60" s="349"/>
      <c r="M60" s="349"/>
    </row>
    <row r="61" spans="2:13" s="10" customFormat="1" ht="13.5" customHeight="1">
      <c r="B61" s="36" t="s">
        <v>669</v>
      </c>
      <c r="D61" s="11"/>
      <c r="E61" s="11"/>
      <c r="F61" s="11"/>
      <c r="G61" s="372" t="str">
        <f>'C ban'!$G$57:$M$57</f>
        <v>CADI-SUN, ngµy 01 th¸ng 07 n¨m 2015</v>
      </c>
      <c r="H61" s="372"/>
      <c r="I61" s="372"/>
      <c r="J61" s="372"/>
      <c r="K61" s="372"/>
      <c r="L61" s="372"/>
      <c r="M61" s="372"/>
    </row>
    <row r="62" spans="1:13" s="10" customFormat="1" ht="17.25" customHeight="1">
      <c r="A62" s="32" t="s">
        <v>668</v>
      </c>
      <c r="B62" s="33"/>
      <c r="D62" s="11"/>
      <c r="E62" s="11"/>
      <c r="F62" s="11"/>
      <c r="G62" s="367" t="s">
        <v>667</v>
      </c>
      <c r="H62" s="367"/>
      <c r="I62" s="367"/>
      <c r="J62" s="367"/>
      <c r="K62" s="367"/>
      <c r="L62" s="367"/>
      <c r="M62" s="367"/>
    </row>
    <row r="63" spans="1:13" s="10" customFormat="1" ht="11.25" customHeight="1">
      <c r="A63" s="13" t="s">
        <v>647</v>
      </c>
      <c r="B63" s="13"/>
      <c r="C63" s="12"/>
      <c r="D63" s="12"/>
      <c r="E63" s="14"/>
      <c r="F63" s="15"/>
      <c r="G63" s="364"/>
      <c r="H63" s="364"/>
      <c r="I63" s="364"/>
      <c r="J63" s="364"/>
      <c r="K63" s="364"/>
      <c r="L63" s="364"/>
      <c r="M63" s="364"/>
    </row>
    <row r="64" spans="1:13" s="4" customFormat="1" ht="11.25" customHeight="1">
      <c r="A64" s="13" t="s">
        <v>648</v>
      </c>
      <c r="B64" s="13"/>
      <c r="C64" s="18"/>
      <c r="D64" s="19"/>
      <c r="E64" s="19"/>
      <c r="F64" s="19"/>
      <c r="G64" s="20"/>
      <c r="H64" s="20"/>
      <c r="I64" s="20"/>
      <c r="J64" s="16"/>
      <c r="K64" s="21"/>
      <c r="L64" s="21"/>
      <c r="M64" s="25"/>
    </row>
    <row r="65" spans="1:13" s="10" customFormat="1" ht="11.25" customHeight="1">
      <c r="A65" s="13" t="s">
        <v>649</v>
      </c>
      <c r="B65" s="13"/>
      <c r="E65" s="23"/>
      <c r="K65" s="17"/>
      <c r="L65" s="17"/>
      <c r="M65" s="149"/>
    </row>
    <row r="66" spans="1:13" ht="12" customHeight="1">
      <c r="A66" s="271" t="s">
        <v>1010</v>
      </c>
      <c r="B66" s="13"/>
      <c r="C66" s="13"/>
      <c r="D66" s="13"/>
      <c r="E66" s="13"/>
      <c r="F66" s="13"/>
      <c r="G66" s="363" t="s">
        <v>694</v>
      </c>
      <c r="H66" s="363"/>
      <c r="I66" s="363"/>
      <c r="J66" s="363"/>
      <c r="K66" s="363"/>
      <c r="L66" s="363"/>
      <c r="M66" s="363"/>
    </row>
  </sheetData>
  <sheetProtection/>
  <mergeCells count="21">
    <mergeCell ref="A60:M60"/>
    <mergeCell ref="G61:M61"/>
    <mergeCell ref="G62:M62"/>
    <mergeCell ref="G66:M66"/>
    <mergeCell ref="G63:M63"/>
    <mergeCell ref="A4:M4"/>
    <mergeCell ref="A5:M5"/>
    <mergeCell ref="M10:M11"/>
    <mergeCell ref="I10:I11"/>
    <mergeCell ref="J10:J11"/>
    <mergeCell ref="A10:A12"/>
    <mergeCell ref="H10:H11"/>
    <mergeCell ref="B10:B12"/>
    <mergeCell ref="D11:E11"/>
    <mergeCell ref="C10:C12"/>
    <mergeCell ref="F11:G11"/>
    <mergeCell ref="D10:G10"/>
    <mergeCell ref="C6:K6"/>
    <mergeCell ref="C7:K7"/>
    <mergeCell ref="C8:K8"/>
    <mergeCell ref="K10:L10"/>
  </mergeCells>
  <printOptions/>
  <pageMargins left="0.99" right="0" top="0" bottom="0" header="0" footer="0"/>
  <pageSetup horizontalDpi="600" verticalDpi="600" orientation="portrait" paperSize="9"/>
  <headerFooter alignWithMargins="0">
    <oddFooter>&amp;CTrang 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Dao Phuong</dc:creator>
  <cp:keywords/>
  <dc:description/>
  <cp:lastModifiedBy>namanh nguyen</cp:lastModifiedBy>
  <cp:lastPrinted>2015-06-30T02:42:29Z</cp:lastPrinted>
  <dcterms:created xsi:type="dcterms:W3CDTF">2008-03-19T07:44:01Z</dcterms:created>
  <dcterms:modified xsi:type="dcterms:W3CDTF">2015-10-29T09:13:50Z</dcterms:modified>
  <cp:category/>
  <cp:version/>
  <cp:contentType/>
  <cp:contentStatus/>
</cp:coreProperties>
</file>